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C5FC90A-89D1-4713-AF59-9A72436392BF}" xr6:coauthVersionLast="32" xr6:coauthVersionMax="32" xr10:uidLastSave="{00000000-0000-0000-0000-000000000000}"/>
  <bookViews>
    <workbookView xWindow="600" yWindow="200" windowWidth="10200" windowHeight="7130" tabRatio="933" xr2:uid="{00000000-000D-0000-FFFF-FFFF00000000}"/>
  </bookViews>
  <sheets>
    <sheet name="公式記録Ｎｏ．１" sheetId="1" r:id="rId1"/>
    <sheet name="公式記録Ｎｏ．２" sheetId="2" r:id="rId2"/>
    <sheet name="試合前データ入力（○）" sheetId="3" r:id="rId3"/>
    <sheet name="得点経過データ入力○" sheetId="4" r:id="rId4"/>
    <sheet name="差込データ一覧" sheetId="9" r:id="rId5"/>
    <sheet name="VLOOKUP情報" sheetId="8" r:id="rId6"/>
    <sheet name="得点経過データ票" sheetId="6" r:id="rId7"/>
    <sheet name="第３ＡＲ管理表" sheetId="7" r:id="rId8"/>
    <sheet name="登録選手データ一覧〇" sheetId="5" r:id="rId9"/>
    <sheet name="反則データ入力" sheetId="10" r:id="rId10"/>
  </sheets>
  <definedNames>
    <definedName name="_xlnm.Print_Area" localSheetId="0">'公式記録Ｎｏ．１'!$A$1:$AV$77</definedName>
    <definedName name="_xlnm.Print_Area" localSheetId="1">'公式記録Ｎｏ．２'!$A$1:$AV$76</definedName>
    <definedName name="_xlnm.Print_Area" localSheetId="7">第３ＡＲ管理表!$A$1:$W$33</definedName>
    <definedName name="_xlnm.Print_Area" localSheetId="6">得点経過データ票!$A$1:$AT$25</definedName>
  </definedNames>
  <calcPr calcId="179017"/>
</workbook>
</file>

<file path=xl/calcChain.xml><?xml version="1.0" encoding="utf-8"?>
<calcChain xmlns="http://schemas.openxmlformats.org/spreadsheetml/2006/main">
  <c r="T51" i="2" l="1"/>
  <c r="T50" i="2"/>
  <c r="T49" i="2"/>
  <c r="T48" i="2"/>
  <c r="T47" i="2"/>
  <c r="T46" i="2"/>
  <c r="T45" i="2"/>
  <c r="P51" i="2"/>
  <c r="P50" i="2"/>
  <c r="P49" i="2"/>
  <c r="P48" i="2"/>
  <c r="P47" i="2"/>
  <c r="P46" i="2"/>
  <c r="P45" i="2"/>
  <c r="H51" i="2"/>
  <c r="H50" i="2"/>
  <c r="H49" i="2"/>
  <c r="H48" i="2"/>
  <c r="H47" i="2"/>
  <c r="H46" i="2"/>
  <c r="H45" i="2"/>
  <c r="D49" i="2"/>
  <c r="D48" i="2"/>
  <c r="D47" i="2"/>
  <c r="D46" i="2"/>
  <c r="D45" i="2"/>
  <c r="D51" i="1" l="1"/>
  <c r="H51" i="1"/>
  <c r="A3" i="9" l="1"/>
  <c r="V3" i="4"/>
  <c r="W3" i="4" s="1"/>
  <c r="V4" i="4"/>
  <c r="W4" i="4" s="1"/>
  <c r="V5" i="4"/>
  <c r="W5" i="4" s="1"/>
  <c r="V6" i="4"/>
  <c r="W6" i="4" s="1"/>
  <c r="V7" i="4"/>
  <c r="W7" i="4" s="1"/>
  <c r="V8" i="4"/>
  <c r="W8" i="4" s="1"/>
  <c r="V9" i="4"/>
  <c r="W9" i="4" s="1"/>
  <c r="V10" i="4"/>
  <c r="W10" i="4" s="1"/>
  <c r="V11" i="4"/>
  <c r="W11" i="4" s="1"/>
  <c r="V12" i="4"/>
  <c r="W12" i="4" s="1"/>
  <c r="V13" i="4"/>
  <c r="W13" i="4" s="1"/>
  <c r="V14" i="4"/>
  <c r="W14" i="4" s="1"/>
  <c r="V15" i="4"/>
  <c r="W15" i="4" s="1"/>
  <c r="V16" i="4"/>
  <c r="W16" i="4" s="1"/>
  <c r="V17" i="4"/>
  <c r="W17" i="4" s="1"/>
  <c r="V18" i="4"/>
  <c r="W18" i="4" s="1"/>
  <c r="V19" i="4"/>
  <c r="W19" i="4" s="1"/>
  <c r="V20" i="4"/>
  <c r="W20" i="4" s="1"/>
  <c r="V21" i="4"/>
  <c r="W21" i="4" s="1"/>
  <c r="V22" i="4"/>
  <c r="W22" i="4" s="1"/>
  <c r="V23" i="4"/>
  <c r="W23" i="4" s="1"/>
  <c r="V24" i="4"/>
  <c r="W24" i="4" s="1"/>
  <c r="V25" i="4"/>
  <c r="W25" i="4" s="1"/>
  <c r="V26" i="4"/>
  <c r="W26" i="4" s="1"/>
  <c r="V27" i="4"/>
  <c r="W27" i="4" s="1"/>
  <c r="V28" i="4"/>
  <c r="W28" i="4" s="1"/>
  <c r="V29" i="4"/>
  <c r="W29" i="4" s="1"/>
  <c r="V30" i="4"/>
  <c r="W30" i="4" s="1"/>
  <c r="V31" i="4"/>
  <c r="W31" i="4" s="1"/>
  <c r="V32" i="4"/>
  <c r="W32" i="4" s="1"/>
  <c r="V33" i="4"/>
  <c r="W33" i="4" s="1"/>
  <c r="I5" i="3" l="1"/>
  <c r="V9" i="7" s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AB76" i="1" l="1"/>
  <c r="B3" i="7" l="1"/>
  <c r="B6" i="10" s="1"/>
  <c r="U3" i="7"/>
  <c r="G6" i="10" s="1"/>
  <c r="A4" i="6" l="1"/>
  <c r="A7" i="6"/>
  <c r="E5" i="3" l="1"/>
  <c r="A11" i="9" l="1"/>
  <c r="B11" i="9"/>
  <c r="C11" i="9"/>
  <c r="D11" i="9"/>
  <c r="Y36" i="1" s="1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C11" i="9"/>
  <c r="A12" i="9"/>
  <c r="B12" i="9"/>
  <c r="C12" i="9"/>
  <c r="D12" i="9"/>
  <c r="Y38" i="1" s="1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C12" i="9"/>
  <c r="A13" i="9"/>
  <c r="B13" i="9"/>
  <c r="C13" i="9"/>
  <c r="D13" i="9"/>
  <c r="Y40" i="1" s="1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C13" i="9"/>
  <c r="A14" i="9"/>
  <c r="Z42" i="1" s="1"/>
  <c r="B14" i="9"/>
  <c r="C14" i="9"/>
  <c r="D14" i="9"/>
  <c r="Y42" i="1" s="1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C14" i="9"/>
  <c r="A15" i="9"/>
  <c r="B15" i="9"/>
  <c r="C15" i="9"/>
  <c r="D15" i="9"/>
  <c r="Y44" i="1" s="1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C15" i="9"/>
  <c r="A16" i="9"/>
  <c r="B16" i="9"/>
  <c r="C16" i="9"/>
  <c r="D16" i="9"/>
  <c r="Y46" i="1" s="1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C16" i="9"/>
  <c r="A17" i="9"/>
  <c r="B17" i="9"/>
  <c r="C17" i="9"/>
  <c r="D17" i="9"/>
  <c r="Y48" i="1" s="1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C17" i="9"/>
  <c r="A18" i="9"/>
  <c r="B18" i="9"/>
  <c r="C18" i="9"/>
  <c r="D18" i="9"/>
  <c r="Y50" i="1" s="1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C18" i="9"/>
  <c r="A19" i="9"/>
  <c r="B19" i="9"/>
  <c r="C19" i="9"/>
  <c r="D19" i="9"/>
  <c r="Y52" i="1" s="1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C19" i="9"/>
  <c r="A20" i="9"/>
  <c r="B20" i="9"/>
  <c r="C20" i="9"/>
  <c r="D20" i="9"/>
  <c r="Y54" i="1" s="1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C20" i="9"/>
  <c r="A21" i="9"/>
  <c r="B21" i="9"/>
  <c r="C21" i="9"/>
  <c r="D21" i="9"/>
  <c r="Y56" i="1" s="1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C21" i="9"/>
  <c r="A22" i="9"/>
  <c r="B22" i="9"/>
  <c r="C22" i="9"/>
  <c r="D22" i="9"/>
  <c r="Y58" i="1" s="1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C22" i="9"/>
  <c r="A23" i="9"/>
  <c r="B23" i="9"/>
  <c r="C23" i="9"/>
  <c r="D23" i="9"/>
  <c r="Y60" i="1" s="1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C23" i="9"/>
  <c r="A24" i="9"/>
  <c r="B24" i="9"/>
  <c r="C24" i="9"/>
  <c r="D24" i="9"/>
  <c r="Y62" i="1" s="1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C24" i="9"/>
  <c r="A25" i="9"/>
  <c r="B25" i="9"/>
  <c r="C25" i="9"/>
  <c r="D25" i="9"/>
  <c r="Y64" i="1" s="1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C25" i="9"/>
  <c r="A26" i="9"/>
  <c r="B26" i="9"/>
  <c r="C26" i="9"/>
  <c r="D26" i="9"/>
  <c r="Y18" i="2" s="1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C26" i="9"/>
  <c r="A27" i="9"/>
  <c r="B27" i="9"/>
  <c r="C27" i="9"/>
  <c r="D27" i="9"/>
  <c r="Y20" i="2" s="1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C27" i="9"/>
  <c r="A28" i="9"/>
  <c r="B28" i="9"/>
  <c r="C28" i="9"/>
  <c r="D28" i="9"/>
  <c r="Y22" i="2" s="1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C28" i="9"/>
  <c r="A29" i="9"/>
  <c r="B29" i="9"/>
  <c r="C29" i="9"/>
  <c r="D29" i="9"/>
  <c r="Y24" i="2" s="1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C29" i="9"/>
  <c r="A30" i="9"/>
  <c r="B30" i="9"/>
  <c r="C30" i="9"/>
  <c r="D30" i="9"/>
  <c r="Y26" i="2" s="1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C30" i="9"/>
  <c r="A31" i="9"/>
  <c r="B31" i="9"/>
  <c r="C31" i="9"/>
  <c r="D31" i="9"/>
  <c r="Y28" i="2" s="1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C31" i="9"/>
  <c r="A32" i="9"/>
  <c r="B32" i="9"/>
  <c r="C32" i="9"/>
  <c r="D32" i="9"/>
  <c r="Y30" i="2" s="1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C32" i="9"/>
  <c r="A33" i="9"/>
  <c r="B33" i="9"/>
  <c r="C33" i="9"/>
  <c r="D33" i="9"/>
  <c r="Y32" i="2" s="1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C33" i="9"/>
  <c r="A34" i="9"/>
  <c r="B34" i="9"/>
  <c r="C34" i="9"/>
  <c r="D34" i="9"/>
  <c r="Y34" i="2" s="1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C34" i="9"/>
  <c r="A35" i="9"/>
  <c r="B35" i="9"/>
  <c r="C35" i="9"/>
  <c r="D35" i="9"/>
  <c r="Y36" i="2" s="1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C35" i="9"/>
  <c r="A36" i="9"/>
  <c r="B36" i="9"/>
  <c r="C36" i="9"/>
  <c r="D36" i="9"/>
  <c r="Y38" i="2" s="1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C36" i="9"/>
  <c r="A37" i="9"/>
  <c r="B37" i="9"/>
  <c r="C37" i="9"/>
  <c r="D37" i="9"/>
  <c r="Y40" i="2" s="1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C37" i="9"/>
  <c r="A38" i="9"/>
  <c r="B38" i="9"/>
  <c r="C38" i="9"/>
  <c r="D38" i="9"/>
  <c r="Y42" i="2" s="1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C38" i="9"/>
  <c r="A39" i="9"/>
  <c r="B39" i="9"/>
  <c r="C39" i="9"/>
  <c r="D39" i="9"/>
  <c r="Y44" i="2" s="1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C39" i="9"/>
  <c r="A40" i="9"/>
  <c r="B40" i="9"/>
  <c r="C40" i="9"/>
  <c r="D40" i="9"/>
  <c r="Y46" i="2" s="1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C40" i="9"/>
  <c r="A41" i="9"/>
  <c r="B41" i="9"/>
  <c r="C41" i="9"/>
  <c r="D41" i="9"/>
  <c r="Y48" i="2" s="1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C41" i="9"/>
  <c r="A42" i="9"/>
  <c r="B42" i="9"/>
  <c r="C42" i="9"/>
  <c r="D42" i="9"/>
  <c r="Y50" i="2" s="1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C42" i="9"/>
  <c r="A43" i="9"/>
  <c r="B43" i="9"/>
  <c r="C43" i="9"/>
  <c r="D43" i="9"/>
  <c r="Y52" i="2" s="1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C43" i="9"/>
  <c r="A44" i="9"/>
  <c r="B44" i="9"/>
  <c r="C44" i="9"/>
  <c r="D44" i="9"/>
  <c r="Y54" i="2" s="1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C44" i="9"/>
  <c r="A45" i="9"/>
  <c r="B45" i="9"/>
  <c r="C45" i="9"/>
  <c r="D45" i="9"/>
  <c r="Y56" i="2" s="1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C45" i="9"/>
  <c r="A46" i="9"/>
  <c r="B46" i="9"/>
  <c r="C46" i="9"/>
  <c r="D46" i="9"/>
  <c r="Y58" i="2" s="1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C46" i="9"/>
  <c r="A47" i="9"/>
  <c r="B47" i="9"/>
  <c r="C47" i="9"/>
  <c r="D47" i="9"/>
  <c r="Y60" i="2" s="1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C47" i="9"/>
  <c r="A48" i="9"/>
  <c r="B48" i="9"/>
  <c r="C48" i="9"/>
  <c r="D48" i="9"/>
  <c r="Y62" i="2" s="1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C48" i="9"/>
  <c r="A49" i="9"/>
  <c r="B49" i="9"/>
  <c r="C49" i="9"/>
  <c r="D49" i="9"/>
  <c r="Y64" i="2" s="1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C49" i="9"/>
  <c r="A50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C50" i="9"/>
  <c r="A51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C51" i="9"/>
  <c r="A52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C52" i="9"/>
  <c r="A53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C53" i="9"/>
  <c r="A54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C54" i="9"/>
  <c r="A55" i="9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C55" i="9"/>
  <c r="A56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C56" i="9"/>
  <c r="A57" i="9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C57" i="9"/>
  <c r="A58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C58" i="9"/>
  <c r="A59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C59" i="9"/>
  <c r="A60" i="9"/>
  <c r="B60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C60" i="9"/>
  <c r="A61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C61" i="9"/>
  <c r="A62" i="9"/>
  <c r="B62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C62" i="9"/>
  <c r="A63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C63" i="9"/>
  <c r="A64" i="9"/>
  <c r="B64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C64" i="9"/>
  <c r="A65" i="9"/>
  <c r="B65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C65" i="9"/>
  <c r="A66" i="9"/>
  <c r="B66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C66" i="9"/>
  <c r="A67" i="9"/>
  <c r="B67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C67" i="9"/>
  <c r="A68" i="9"/>
  <c r="B68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C68" i="9"/>
  <c r="A69" i="9"/>
  <c r="B69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C69" i="9"/>
  <c r="A70" i="9"/>
  <c r="B70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C70" i="9"/>
  <c r="A71" i="9"/>
  <c r="B71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C71" i="9"/>
  <c r="A72" i="9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C72" i="9"/>
  <c r="A73" i="9"/>
  <c r="B73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C73" i="9"/>
  <c r="A74" i="9"/>
  <c r="B74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C74" i="9"/>
  <c r="A75" i="9"/>
  <c r="B75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C75" i="9"/>
  <c r="A76" i="9"/>
  <c r="B76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C76" i="9"/>
  <c r="A77" i="9"/>
  <c r="B77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C77" i="9"/>
  <c r="A78" i="9"/>
  <c r="B78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C78" i="9"/>
  <c r="A79" i="9"/>
  <c r="B79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C79" i="9"/>
  <c r="A80" i="9"/>
  <c r="B80" i="9"/>
  <c r="C80" i="9"/>
  <c r="D80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C80" i="9"/>
  <c r="A81" i="9"/>
  <c r="B81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C81" i="9"/>
  <c r="A82" i="9"/>
  <c r="B82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C82" i="9"/>
  <c r="A83" i="9"/>
  <c r="B83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C83" i="9"/>
  <c r="A84" i="9"/>
  <c r="B84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C84" i="9"/>
  <c r="A85" i="9"/>
  <c r="B85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C85" i="9"/>
  <c r="A86" i="9"/>
  <c r="B86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C86" i="9"/>
  <c r="A87" i="9"/>
  <c r="B87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C87" i="9"/>
  <c r="A88" i="9"/>
  <c r="B88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C88" i="9"/>
  <c r="A89" i="9"/>
  <c r="B89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C89" i="9"/>
  <c r="A90" i="9"/>
  <c r="B90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C90" i="9"/>
  <c r="A91" i="9"/>
  <c r="B91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C91" i="9"/>
  <c r="A92" i="9"/>
  <c r="B92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C92" i="9"/>
  <c r="A93" i="9"/>
  <c r="B93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C93" i="9"/>
  <c r="A94" i="9"/>
  <c r="B94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C94" i="9"/>
  <c r="A95" i="9"/>
  <c r="B95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C95" i="9"/>
  <c r="A96" i="9"/>
  <c r="B96" i="9"/>
  <c r="C96" i="9"/>
  <c r="D96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C96" i="9"/>
  <c r="A97" i="9"/>
  <c r="B97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C97" i="9"/>
  <c r="A98" i="9"/>
  <c r="B98" i="9"/>
  <c r="C98" i="9"/>
  <c r="D98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C98" i="9"/>
  <c r="A99" i="9"/>
  <c r="B99" i="9"/>
  <c r="C99" i="9"/>
  <c r="D99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C99" i="9"/>
  <c r="A100" i="9"/>
  <c r="B100" i="9"/>
  <c r="C100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C100" i="9"/>
  <c r="A4" i="9"/>
  <c r="B4" i="9"/>
  <c r="C4" i="9"/>
  <c r="D4" i="9"/>
  <c r="Y22" i="1" s="1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C4" i="9"/>
  <c r="A5" i="9"/>
  <c r="Z24" i="1" s="1"/>
  <c r="B5" i="9"/>
  <c r="W24" i="1" s="1"/>
  <c r="C5" i="9"/>
  <c r="X24" i="1" s="1"/>
  <c r="D5" i="9"/>
  <c r="Y24" i="1" s="1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C5" i="9"/>
  <c r="AV24" i="1" s="1"/>
  <c r="A6" i="9"/>
  <c r="B6" i="9"/>
  <c r="C6" i="9"/>
  <c r="D6" i="9"/>
  <c r="Y26" i="1" s="1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C6" i="9"/>
  <c r="A7" i="9"/>
  <c r="Z28" i="1" s="1"/>
  <c r="B7" i="9"/>
  <c r="W28" i="1" s="1"/>
  <c r="C7" i="9"/>
  <c r="X28" i="1" s="1"/>
  <c r="D7" i="9"/>
  <c r="Y28" i="1" s="1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C7" i="9"/>
  <c r="A8" i="9"/>
  <c r="B8" i="9"/>
  <c r="C8" i="9"/>
  <c r="D8" i="9"/>
  <c r="Y30" i="1" s="1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C8" i="9"/>
  <c r="A9" i="9"/>
  <c r="Z32" i="1" s="1"/>
  <c r="B9" i="9"/>
  <c r="C9" i="9"/>
  <c r="D9" i="9"/>
  <c r="Y32" i="1" s="1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C9" i="9"/>
  <c r="A10" i="9"/>
  <c r="B10" i="9"/>
  <c r="C10" i="9"/>
  <c r="D10" i="9"/>
  <c r="Y34" i="1" s="1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C10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Y20" i="1" s="1"/>
  <c r="C3" i="9"/>
  <c r="B3" i="9"/>
  <c r="AD69" i="9" l="1"/>
  <c r="AT24" i="1"/>
  <c r="AD97" i="9"/>
  <c r="AD93" i="9"/>
  <c r="AD53" i="9"/>
  <c r="AD61" i="9"/>
  <c r="AD31" i="9"/>
  <c r="AD49" i="9"/>
  <c r="AD45" i="9"/>
  <c r="AD37" i="9"/>
  <c r="AD23" i="9"/>
  <c r="AD85" i="9"/>
  <c r="AD77" i="9"/>
  <c r="AD65" i="9"/>
  <c r="AD75" i="9"/>
  <c r="AD43" i="9"/>
  <c r="AD99" i="9"/>
  <c r="AD95" i="9"/>
  <c r="AD89" i="9"/>
  <c r="AD67" i="9"/>
  <c r="AD63" i="9"/>
  <c r="AD57" i="9"/>
  <c r="AD35" i="9"/>
  <c r="AD27" i="9"/>
  <c r="AD15" i="9"/>
  <c r="AD71" i="9"/>
  <c r="AD39" i="9"/>
  <c r="AD91" i="9"/>
  <c r="AD87" i="9"/>
  <c r="AD81" i="9"/>
  <c r="AD59" i="9"/>
  <c r="AD55" i="9"/>
  <c r="AD19" i="9"/>
  <c r="AD83" i="9"/>
  <c r="AD79" i="9"/>
  <c r="AD73" i="9"/>
  <c r="AD51" i="9"/>
  <c r="AD47" i="9"/>
  <c r="AD41" i="9"/>
  <c r="AD11" i="9"/>
  <c r="AD98" i="9"/>
  <c r="AD90" i="9"/>
  <c r="AD82" i="9"/>
  <c r="AD74" i="9"/>
  <c r="AD66" i="9"/>
  <c r="AD58" i="9"/>
  <c r="AD50" i="9"/>
  <c r="AD42" i="9"/>
  <c r="AD33" i="9"/>
  <c r="AD17" i="9"/>
  <c r="AD96" i="9"/>
  <c r="AD88" i="9"/>
  <c r="AD80" i="9"/>
  <c r="AD72" i="9"/>
  <c r="AD64" i="9"/>
  <c r="AD56" i="9"/>
  <c r="AD48" i="9"/>
  <c r="AD40" i="9"/>
  <c r="AD29" i="9"/>
  <c r="AD13" i="9"/>
  <c r="AD94" i="9"/>
  <c r="AD86" i="9"/>
  <c r="AD78" i="9"/>
  <c r="AD70" i="9"/>
  <c r="AD62" i="9"/>
  <c r="AD54" i="9"/>
  <c r="AD46" i="9"/>
  <c r="AD38" i="9"/>
  <c r="AD25" i="9"/>
  <c r="AD100" i="9"/>
  <c r="AD92" i="9"/>
  <c r="AD84" i="9"/>
  <c r="AD76" i="9"/>
  <c r="AD68" i="9"/>
  <c r="AD60" i="9"/>
  <c r="AD52" i="9"/>
  <c r="AD44" i="9"/>
  <c r="AD36" i="9"/>
  <c r="AD21" i="9"/>
  <c r="AD6" i="9"/>
  <c r="AD32" i="9"/>
  <c r="AD28" i="9"/>
  <c r="AD24" i="9"/>
  <c r="AD20" i="9"/>
  <c r="AD16" i="9"/>
  <c r="AD12" i="9"/>
  <c r="AD38" i="1" s="1"/>
  <c r="AD34" i="9"/>
  <c r="AD30" i="9"/>
  <c r="AD26" i="9"/>
  <c r="AD22" i="9"/>
  <c r="AD18" i="9"/>
  <c r="AD14" i="9"/>
  <c r="AD42" i="1" s="1"/>
  <c r="AD10" i="9"/>
  <c r="AD34" i="1" s="1"/>
  <c r="AD9" i="9"/>
  <c r="AD32" i="1" s="1"/>
  <c r="AD8" i="9"/>
  <c r="AD7" i="9"/>
  <c r="AD28" i="1" s="1"/>
  <c r="AD5" i="9"/>
  <c r="AD24" i="1" s="1"/>
  <c r="AD4" i="9"/>
  <c r="AC2" i="9"/>
  <c r="AA2" i="9"/>
  <c r="AT42" i="1" l="1"/>
  <c r="AT26" i="1"/>
  <c r="AV26" i="1"/>
  <c r="AV28" i="1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9" i="7"/>
  <c r="Z64" i="2" l="1"/>
  <c r="AV64" i="2" s="1"/>
  <c r="Z62" i="2"/>
  <c r="AV62" i="2" s="1"/>
  <c r="Z60" i="2"/>
  <c r="AV60" i="2" s="1"/>
  <c r="Z58" i="2"/>
  <c r="AV58" i="2" s="1"/>
  <c r="Z56" i="2"/>
  <c r="AV56" i="2" s="1"/>
  <c r="Z54" i="2"/>
  <c r="AV54" i="2" s="1"/>
  <c r="Z52" i="2"/>
  <c r="AV52" i="2" s="1"/>
  <c r="Z50" i="2"/>
  <c r="AV50" i="2" s="1"/>
  <c r="Z48" i="2"/>
  <c r="AV48" i="2" s="1"/>
  <c r="Z46" i="2"/>
  <c r="AV46" i="2" s="1"/>
  <c r="Z44" i="2"/>
  <c r="AV44" i="2" s="1"/>
  <c r="Z42" i="2"/>
  <c r="AV42" i="2" s="1"/>
  <c r="Z40" i="2"/>
  <c r="AV40" i="2" s="1"/>
  <c r="Z38" i="2"/>
  <c r="AV38" i="2" s="1"/>
  <c r="Z36" i="2"/>
  <c r="AV36" i="2" s="1"/>
  <c r="Z34" i="2"/>
  <c r="AV34" i="2" s="1"/>
  <c r="Z32" i="2"/>
  <c r="AV32" i="2" s="1"/>
  <c r="Z30" i="2"/>
  <c r="AV30" i="2" s="1"/>
  <c r="Z28" i="2"/>
  <c r="AV28" i="2" s="1"/>
  <c r="Z26" i="2"/>
  <c r="AV26" i="2" s="1"/>
  <c r="X56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8" i="2"/>
  <c r="X26" i="2"/>
  <c r="W64" i="2"/>
  <c r="W62" i="2"/>
  <c r="W60" i="2"/>
  <c r="W58" i="2"/>
  <c r="W56" i="2"/>
  <c r="X64" i="2"/>
  <c r="X62" i="2"/>
  <c r="X60" i="2"/>
  <c r="X58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8" i="2"/>
  <c r="W26" i="2"/>
  <c r="Q75" i="2"/>
  <c r="M75" i="2"/>
  <c r="Q74" i="2"/>
  <c r="M74" i="2"/>
  <c r="F75" i="2"/>
  <c r="B75" i="2"/>
  <c r="F74" i="2"/>
  <c r="B74" i="2"/>
  <c r="Q71" i="2"/>
  <c r="Q69" i="2"/>
  <c r="M69" i="2"/>
  <c r="Q68" i="2"/>
  <c r="M68" i="2"/>
  <c r="Q67" i="2"/>
  <c r="M67" i="2"/>
  <c r="Q66" i="2"/>
  <c r="M66" i="2"/>
  <c r="F66" i="2"/>
  <c r="F71" i="2"/>
  <c r="F69" i="2"/>
  <c r="B69" i="2"/>
  <c r="F68" i="2"/>
  <c r="B68" i="2"/>
  <c r="F67" i="2"/>
  <c r="B67" i="2"/>
  <c r="B66" i="2"/>
  <c r="AM1" i="2"/>
  <c r="AO75" i="2"/>
  <c r="AB75" i="2"/>
  <c r="AO73" i="2"/>
  <c r="AB73" i="2"/>
  <c r="AP71" i="2"/>
  <c r="AB71" i="2"/>
  <c r="AP70" i="2"/>
  <c r="AB70" i="2"/>
  <c r="AP69" i="2"/>
  <c r="AB69" i="2"/>
  <c r="T63" i="2"/>
  <c r="P63" i="2"/>
  <c r="H63" i="2"/>
  <c r="D63" i="2"/>
  <c r="T62" i="2"/>
  <c r="P62" i="2"/>
  <c r="H62" i="2"/>
  <c r="D62" i="2"/>
  <c r="T61" i="2"/>
  <c r="P61" i="2"/>
  <c r="H61" i="2"/>
  <c r="D61" i="2"/>
  <c r="T60" i="2"/>
  <c r="P60" i="2"/>
  <c r="H60" i="2"/>
  <c r="D60" i="2"/>
  <c r="T59" i="2"/>
  <c r="P59" i="2"/>
  <c r="H59" i="2"/>
  <c r="D59" i="2"/>
  <c r="T57" i="2"/>
  <c r="P57" i="2"/>
  <c r="H57" i="2"/>
  <c r="D57" i="2"/>
  <c r="T56" i="2"/>
  <c r="P56" i="2"/>
  <c r="H56" i="2"/>
  <c r="D56" i="2"/>
  <c r="T55" i="2"/>
  <c r="P55" i="2"/>
  <c r="H55" i="2"/>
  <c r="D55" i="2"/>
  <c r="T54" i="2"/>
  <c r="P54" i="2"/>
  <c r="H54" i="2"/>
  <c r="D54" i="2"/>
  <c r="T53" i="2"/>
  <c r="P53" i="2"/>
  <c r="H53" i="2"/>
  <c r="D53" i="2"/>
  <c r="X10" i="2"/>
  <c r="H8" i="2"/>
  <c r="H7" i="2"/>
  <c r="H6" i="2"/>
  <c r="AQ4" i="2"/>
  <c r="AJ4" i="2"/>
  <c r="AC4" i="2"/>
  <c r="P4" i="2"/>
  <c r="G4" i="2"/>
  <c r="AR3" i="2"/>
  <c r="AH3" i="2"/>
  <c r="X3" i="2"/>
  <c r="P3" i="2"/>
  <c r="G3" i="2"/>
  <c r="Z18" i="2"/>
  <c r="W18" i="2"/>
  <c r="X18" i="2"/>
  <c r="AD18" i="2"/>
  <c r="Z20" i="2"/>
  <c r="W20" i="2"/>
  <c r="X20" i="2"/>
  <c r="AD20" i="2"/>
  <c r="Z22" i="2"/>
  <c r="W22" i="2"/>
  <c r="X22" i="2"/>
  <c r="AD22" i="2"/>
  <c r="Z24" i="2"/>
  <c r="W24" i="2"/>
  <c r="X24" i="2"/>
  <c r="AD24" i="2"/>
  <c r="AD26" i="2"/>
  <c r="AD28" i="2"/>
  <c r="AD30" i="2"/>
  <c r="AD32" i="2"/>
  <c r="AD34" i="2"/>
  <c r="AD36" i="2"/>
  <c r="AD38" i="2"/>
  <c r="AD40" i="2"/>
  <c r="AD42" i="2"/>
  <c r="AD44" i="2"/>
  <c r="AD46" i="2"/>
  <c r="AD48" i="2"/>
  <c r="AD50" i="2"/>
  <c r="AD52" i="2"/>
  <c r="AD54" i="2"/>
  <c r="AD56" i="2"/>
  <c r="AD58" i="2"/>
  <c r="AD60" i="2"/>
  <c r="AD62" i="2"/>
  <c r="AD64" i="2"/>
  <c r="AC3" i="9"/>
  <c r="U2" i="4"/>
  <c r="T2" i="4"/>
  <c r="AT26" i="2" l="1"/>
  <c r="AT28" i="2"/>
  <c r="AT30" i="2"/>
  <c r="AT32" i="2"/>
  <c r="AT34" i="2"/>
  <c r="AT36" i="2"/>
  <c r="AT38" i="2"/>
  <c r="AT42" i="2"/>
  <c r="AT46" i="2"/>
  <c r="AT50" i="2"/>
  <c r="AT54" i="2"/>
  <c r="AT58" i="2"/>
  <c r="AT62" i="2"/>
  <c r="AT40" i="2"/>
  <c r="AT44" i="2"/>
  <c r="AT48" i="2"/>
  <c r="AT52" i="2"/>
  <c r="AT56" i="2"/>
  <c r="AT60" i="2"/>
  <c r="AT64" i="2"/>
  <c r="AD30" i="1"/>
  <c r="AV22" i="2"/>
  <c r="AT22" i="2"/>
  <c r="AV20" i="2"/>
  <c r="AT20" i="2"/>
  <c r="AV24" i="2"/>
  <c r="AT24" i="2"/>
  <c r="AT18" i="2"/>
  <c r="AV18" i="2"/>
  <c r="AD22" i="1"/>
  <c r="AM1" i="1"/>
  <c r="AO76" i="1"/>
  <c r="AO74" i="1"/>
  <c r="AB74" i="1"/>
  <c r="J5" i="3"/>
  <c r="X10" i="1"/>
  <c r="H8" i="1"/>
  <c r="H7" i="1"/>
  <c r="H6" i="1"/>
  <c r="AQ4" i="1"/>
  <c r="AJ4" i="1"/>
  <c r="AC4" i="1"/>
  <c r="P4" i="1"/>
  <c r="G4" i="1"/>
  <c r="AR3" i="1"/>
  <c r="AH3" i="1"/>
  <c r="X3" i="1"/>
  <c r="P3" i="1"/>
  <c r="G3" i="1"/>
  <c r="X64" i="1"/>
  <c r="W64" i="1"/>
  <c r="Z64" i="1"/>
  <c r="AD62" i="1"/>
  <c r="X62" i="1"/>
  <c r="W62" i="1"/>
  <c r="Z62" i="1"/>
  <c r="X60" i="1"/>
  <c r="W60" i="1"/>
  <c r="Z60" i="1"/>
  <c r="AD58" i="1"/>
  <c r="X58" i="1"/>
  <c r="W58" i="1"/>
  <c r="Z58" i="1"/>
  <c r="X56" i="1"/>
  <c r="W56" i="1"/>
  <c r="Z56" i="1"/>
  <c r="AD54" i="1"/>
  <c r="X54" i="1"/>
  <c r="W54" i="1"/>
  <c r="Z54" i="1"/>
  <c r="X52" i="1"/>
  <c r="W52" i="1"/>
  <c r="Z52" i="1"/>
  <c r="AD50" i="1"/>
  <c r="X50" i="1"/>
  <c r="W50" i="1"/>
  <c r="Z50" i="1"/>
  <c r="X48" i="1"/>
  <c r="W48" i="1"/>
  <c r="Z48" i="1"/>
  <c r="AD46" i="1"/>
  <c r="X46" i="1"/>
  <c r="W46" i="1"/>
  <c r="Z46" i="1"/>
  <c r="X44" i="1"/>
  <c r="W44" i="1"/>
  <c r="Z44" i="1"/>
  <c r="X42" i="1"/>
  <c r="W42" i="1"/>
  <c r="X40" i="1"/>
  <c r="W40" i="1"/>
  <c r="Z40" i="1"/>
  <c r="AT40" i="1" s="1"/>
  <c r="X38" i="1"/>
  <c r="W38" i="1"/>
  <c r="Z38" i="1"/>
  <c r="X36" i="1"/>
  <c r="W36" i="1"/>
  <c r="Z36" i="1"/>
  <c r="X34" i="1"/>
  <c r="W34" i="1"/>
  <c r="Z34" i="1"/>
  <c r="X32" i="1"/>
  <c r="W32" i="1"/>
  <c r="X30" i="1"/>
  <c r="W30" i="1"/>
  <c r="Z30" i="1"/>
  <c r="AV30" i="1" s="1"/>
  <c r="AT28" i="1"/>
  <c r="X26" i="1"/>
  <c r="W26" i="1"/>
  <c r="X22" i="1"/>
  <c r="W22" i="1"/>
  <c r="Z22" i="1"/>
  <c r="AT22" i="1" s="1"/>
  <c r="AD3" i="9"/>
  <c r="X20" i="1"/>
  <c r="W20" i="1"/>
  <c r="Z20" i="1"/>
  <c r="AL20" i="6"/>
  <c r="AE20" i="6"/>
  <c r="V100" i="4"/>
  <c r="W100" i="4" s="1"/>
  <c r="AB100" i="9" s="1"/>
  <c r="V99" i="4"/>
  <c r="W99" i="4" s="1"/>
  <c r="AB99" i="9" s="1"/>
  <c r="V98" i="4"/>
  <c r="W98" i="4" s="1"/>
  <c r="AB98" i="9" s="1"/>
  <c r="V97" i="4"/>
  <c r="W97" i="4" s="1"/>
  <c r="AB97" i="9" s="1"/>
  <c r="V96" i="4"/>
  <c r="W96" i="4" s="1"/>
  <c r="AB96" i="9" s="1"/>
  <c r="V95" i="4"/>
  <c r="W95" i="4" s="1"/>
  <c r="AB95" i="9" s="1"/>
  <c r="V94" i="4"/>
  <c r="W94" i="4" s="1"/>
  <c r="AB94" i="9" s="1"/>
  <c r="V93" i="4"/>
  <c r="W93" i="4" s="1"/>
  <c r="AB93" i="9" s="1"/>
  <c r="V92" i="4"/>
  <c r="W92" i="4" s="1"/>
  <c r="AB92" i="9" s="1"/>
  <c r="V91" i="4"/>
  <c r="W91" i="4" s="1"/>
  <c r="AB91" i="9" s="1"/>
  <c r="V90" i="4"/>
  <c r="W90" i="4" s="1"/>
  <c r="AB90" i="9" s="1"/>
  <c r="V89" i="4"/>
  <c r="W89" i="4" s="1"/>
  <c r="AB89" i="9" s="1"/>
  <c r="V88" i="4"/>
  <c r="W88" i="4" s="1"/>
  <c r="AB88" i="9" s="1"/>
  <c r="V87" i="4"/>
  <c r="W87" i="4" s="1"/>
  <c r="AB87" i="9" s="1"/>
  <c r="V86" i="4"/>
  <c r="W86" i="4" s="1"/>
  <c r="AB86" i="9" s="1"/>
  <c r="V85" i="4"/>
  <c r="W85" i="4" s="1"/>
  <c r="AB85" i="9" s="1"/>
  <c r="V84" i="4"/>
  <c r="W84" i="4" s="1"/>
  <c r="AB84" i="9" s="1"/>
  <c r="V83" i="4"/>
  <c r="W83" i="4" s="1"/>
  <c r="AB83" i="9" s="1"/>
  <c r="V82" i="4"/>
  <c r="W82" i="4" s="1"/>
  <c r="AB82" i="9" s="1"/>
  <c r="V81" i="4"/>
  <c r="W81" i="4" s="1"/>
  <c r="AB81" i="9" s="1"/>
  <c r="V80" i="4"/>
  <c r="W80" i="4" s="1"/>
  <c r="AB80" i="9" s="1"/>
  <c r="V79" i="4"/>
  <c r="W79" i="4" s="1"/>
  <c r="AB79" i="9" s="1"/>
  <c r="V78" i="4"/>
  <c r="W78" i="4" s="1"/>
  <c r="AB78" i="9" s="1"/>
  <c r="V77" i="4"/>
  <c r="W77" i="4" s="1"/>
  <c r="AB77" i="9" s="1"/>
  <c r="V76" i="4"/>
  <c r="W76" i="4" s="1"/>
  <c r="AB76" i="9" s="1"/>
  <c r="V75" i="4"/>
  <c r="W75" i="4" s="1"/>
  <c r="AB75" i="9" s="1"/>
  <c r="V74" i="4"/>
  <c r="W74" i="4" s="1"/>
  <c r="AB74" i="9" s="1"/>
  <c r="V73" i="4"/>
  <c r="W73" i="4" s="1"/>
  <c r="AB73" i="9" s="1"/>
  <c r="V72" i="4"/>
  <c r="W72" i="4" s="1"/>
  <c r="AB72" i="9" s="1"/>
  <c r="V71" i="4"/>
  <c r="W71" i="4" s="1"/>
  <c r="AB71" i="9" s="1"/>
  <c r="V70" i="4"/>
  <c r="W70" i="4" s="1"/>
  <c r="AB70" i="9" s="1"/>
  <c r="V69" i="4"/>
  <c r="W69" i="4" s="1"/>
  <c r="AB69" i="9" s="1"/>
  <c r="V68" i="4"/>
  <c r="W68" i="4" s="1"/>
  <c r="AB68" i="9" s="1"/>
  <c r="V67" i="4"/>
  <c r="W67" i="4" s="1"/>
  <c r="AB67" i="9" s="1"/>
  <c r="V66" i="4"/>
  <c r="W66" i="4" s="1"/>
  <c r="AB66" i="9" s="1"/>
  <c r="V65" i="4"/>
  <c r="W65" i="4" s="1"/>
  <c r="AB65" i="9" s="1"/>
  <c r="V64" i="4"/>
  <c r="W64" i="4" s="1"/>
  <c r="AB64" i="9" s="1"/>
  <c r="V63" i="4"/>
  <c r="W63" i="4" s="1"/>
  <c r="AB63" i="9" s="1"/>
  <c r="V62" i="4"/>
  <c r="W62" i="4" s="1"/>
  <c r="AB62" i="9" s="1"/>
  <c r="V61" i="4"/>
  <c r="W61" i="4" s="1"/>
  <c r="AB61" i="9" s="1"/>
  <c r="V60" i="4"/>
  <c r="W60" i="4" s="1"/>
  <c r="AB60" i="9" s="1"/>
  <c r="V59" i="4"/>
  <c r="W59" i="4" s="1"/>
  <c r="AB59" i="9" s="1"/>
  <c r="V58" i="4"/>
  <c r="W58" i="4" s="1"/>
  <c r="AB58" i="9" s="1"/>
  <c r="V57" i="4"/>
  <c r="W57" i="4" s="1"/>
  <c r="AB57" i="9" s="1"/>
  <c r="V56" i="4"/>
  <c r="W56" i="4" s="1"/>
  <c r="AB56" i="9" s="1"/>
  <c r="V55" i="4"/>
  <c r="W55" i="4" s="1"/>
  <c r="AB55" i="9" s="1"/>
  <c r="V54" i="4"/>
  <c r="W54" i="4" s="1"/>
  <c r="AB54" i="9" s="1"/>
  <c r="V53" i="4"/>
  <c r="W53" i="4" s="1"/>
  <c r="AB53" i="9" s="1"/>
  <c r="V52" i="4"/>
  <c r="W52" i="4" s="1"/>
  <c r="AB52" i="9" s="1"/>
  <c r="V51" i="4"/>
  <c r="W51" i="4" s="1"/>
  <c r="AB51" i="9" s="1"/>
  <c r="V50" i="4"/>
  <c r="W50" i="4" s="1"/>
  <c r="AB50" i="9" s="1"/>
  <c r="V49" i="4"/>
  <c r="W49" i="4" s="1"/>
  <c r="AB49" i="9" s="1"/>
  <c r="V48" i="4"/>
  <c r="W48" i="4" s="1"/>
  <c r="AB48" i="9" s="1"/>
  <c r="V47" i="4"/>
  <c r="W47" i="4" s="1"/>
  <c r="AB47" i="9" s="1"/>
  <c r="V46" i="4"/>
  <c r="W46" i="4" s="1"/>
  <c r="AB46" i="9" s="1"/>
  <c r="V45" i="4"/>
  <c r="W45" i="4" s="1"/>
  <c r="AB45" i="9" s="1"/>
  <c r="V44" i="4"/>
  <c r="W44" i="4" s="1"/>
  <c r="AB44" i="9" s="1"/>
  <c r="V43" i="4"/>
  <c r="W43" i="4" s="1"/>
  <c r="AB43" i="9" s="1"/>
  <c r="V42" i="4"/>
  <c r="W42" i="4" s="1"/>
  <c r="AB42" i="9" s="1"/>
  <c r="V41" i="4"/>
  <c r="W41" i="4" s="1"/>
  <c r="AB41" i="9" s="1"/>
  <c r="V40" i="4"/>
  <c r="W40" i="4" s="1"/>
  <c r="AB40" i="9" s="1"/>
  <c r="V39" i="4"/>
  <c r="W39" i="4" s="1"/>
  <c r="AB39" i="9" s="1"/>
  <c r="V38" i="4"/>
  <c r="W38" i="4" s="1"/>
  <c r="AB38" i="9" s="1"/>
  <c r="V37" i="4"/>
  <c r="W37" i="4" s="1"/>
  <c r="AB37" i="9" s="1"/>
  <c r="V36" i="4"/>
  <c r="W36" i="4" s="1"/>
  <c r="AB36" i="9" s="1"/>
  <c r="V35" i="4"/>
  <c r="W35" i="4" s="1"/>
  <c r="AB35" i="9" s="1"/>
  <c r="V34" i="4"/>
  <c r="W34" i="4" s="1"/>
  <c r="AB34" i="9" s="1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5" i="9"/>
  <c r="AB4" i="9"/>
  <c r="AB3" i="9"/>
  <c r="J29" i="3"/>
  <c r="U42" i="1" s="1"/>
  <c r="I29" i="3"/>
  <c r="F29" i="3"/>
  <c r="I42" i="1" s="1"/>
  <c r="E29" i="3"/>
  <c r="J28" i="3"/>
  <c r="U41" i="1" s="1"/>
  <c r="I28" i="3"/>
  <c r="N41" i="1" s="1"/>
  <c r="F28" i="3"/>
  <c r="I41" i="1" s="1"/>
  <c r="E28" i="3"/>
  <c r="J27" i="3"/>
  <c r="I27" i="3"/>
  <c r="F27" i="3"/>
  <c r="E27" i="3"/>
  <c r="J26" i="3"/>
  <c r="I26" i="3"/>
  <c r="F26" i="3"/>
  <c r="E26" i="3"/>
  <c r="J25" i="3"/>
  <c r="I25" i="3"/>
  <c r="F25" i="3"/>
  <c r="E25" i="3"/>
  <c r="J24" i="3"/>
  <c r="I24" i="3"/>
  <c r="F24" i="3"/>
  <c r="E24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F20" i="3"/>
  <c r="E20" i="3"/>
  <c r="J19" i="3"/>
  <c r="F19" i="3"/>
  <c r="E19" i="3"/>
  <c r="J18" i="3"/>
  <c r="F18" i="3"/>
  <c r="E18" i="3"/>
  <c r="J17" i="3"/>
  <c r="F17" i="3"/>
  <c r="E17" i="3"/>
  <c r="J16" i="3"/>
  <c r="F16" i="3"/>
  <c r="E16" i="3"/>
  <c r="J15" i="3"/>
  <c r="F15" i="3"/>
  <c r="E15" i="3"/>
  <c r="B28" i="2" s="1"/>
  <c r="J14" i="3"/>
  <c r="F14" i="3"/>
  <c r="E14" i="3"/>
  <c r="J13" i="3"/>
  <c r="F13" i="3"/>
  <c r="E13" i="3"/>
  <c r="J12" i="3"/>
  <c r="F12" i="3"/>
  <c r="E12" i="3"/>
  <c r="J11" i="3"/>
  <c r="F11" i="3"/>
  <c r="E11" i="3"/>
  <c r="J10" i="3"/>
  <c r="F10" i="3"/>
  <c r="E10" i="3"/>
  <c r="J9" i="3"/>
  <c r="F9" i="3"/>
  <c r="E9" i="3"/>
  <c r="J8" i="3"/>
  <c r="F8" i="3"/>
  <c r="E8" i="3"/>
  <c r="J7" i="3"/>
  <c r="F7" i="3"/>
  <c r="E7" i="3"/>
  <c r="J6" i="3"/>
  <c r="F6" i="3"/>
  <c r="E6" i="3"/>
  <c r="F5" i="3"/>
  <c r="I4" i="3"/>
  <c r="AL12" i="1" s="1"/>
  <c r="E4" i="3"/>
  <c r="Q77" i="1"/>
  <c r="Q76" i="2" s="1"/>
  <c r="M77" i="1"/>
  <c r="M76" i="2" s="1"/>
  <c r="F77" i="1"/>
  <c r="F76" i="2" s="1"/>
  <c r="B77" i="1"/>
  <c r="B76" i="2" s="1"/>
  <c r="AP71" i="1"/>
  <c r="AB71" i="1"/>
  <c r="AP70" i="1"/>
  <c r="AB70" i="1"/>
  <c r="Q71" i="1"/>
  <c r="Q70" i="2" s="1"/>
  <c r="Z14" i="2" s="1"/>
  <c r="M71" i="1"/>
  <c r="F71" i="1"/>
  <c r="F70" i="2" s="1"/>
  <c r="T14" i="2" s="1"/>
  <c r="B71" i="1"/>
  <c r="T12" i="1" s="1"/>
  <c r="AP69" i="1"/>
  <c r="AB69" i="1"/>
  <c r="T64" i="1"/>
  <c r="P64" i="1"/>
  <c r="H64" i="1"/>
  <c r="D64" i="1"/>
  <c r="T63" i="1"/>
  <c r="P63" i="1"/>
  <c r="H63" i="1"/>
  <c r="D63" i="1"/>
  <c r="T62" i="1"/>
  <c r="P62" i="1"/>
  <c r="H62" i="1"/>
  <c r="D62" i="1"/>
  <c r="H61" i="1"/>
  <c r="D61" i="1"/>
  <c r="H60" i="1"/>
  <c r="D60" i="1"/>
  <c r="T58" i="1"/>
  <c r="P58" i="1"/>
  <c r="H58" i="1"/>
  <c r="D58" i="1"/>
  <c r="T57" i="1"/>
  <c r="P57" i="1"/>
  <c r="H57" i="1"/>
  <c r="D57" i="1"/>
  <c r="T56" i="1"/>
  <c r="P56" i="1"/>
  <c r="H56" i="1"/>
  <c r="D56" i="1"/>
  <c r="T55" i="1"/>
  <c r="P55" i="1"/>
  <c r="T54" i="1"/>
  <c r="P54" i="1"/>
  <c r="AT34" i="1" l="1"/>
  <c r="AV34" i="1"/>
  <c r="AV42" i="1"/>
  <c r="AT44" i="1"/>
  <c r="AV44" i="1"/>
  <c r="AV58" i="1"/>
  <c r="AT58" i="1"/>
  <c r="AV60" i="1"/>
  <c r="AT60" i="1"/>
  <c r="AV32" i="1"/>
  <c r="AT32" i="1"/>
  <c r="AV40" i="1"/>
  <c r="AT54" i="1"/>
  <c r="AV54" i="1"/>
  <c r="AV56" i="1"/>
  <c r="AT56" i="1"/>
  <c r="AV38" i="1"/>
  <c r="AT38" i="1"/>
  <c r="AT50" i="1"/>
  <c r="AV50" i="1"/>
  <c r="AV52" i="1"/>
  <c r="AT52" i="1"/>
  <c r="AT36" i="1"/>
  <c r="AV36" i="1"/>
  <c r="AV46" i="1"/>
  <c r="AT46" i="1"/>
  <c r="AV48" i="1"/>
  <c r="AT48" i="1"/>
  <c r="AT62" i="1"/>
  <c r="AV62" i="1"/>
  <c r="AV64" i="1"/>
  <c r="AT64" i="1"/>
  <c r="AT30" i="1"/>
  <c r="AT20" i="1"/>
  <c r="AV20" i="1"/>
  <c r="AY20" i="1"/>
  <c r="AV22" i="1"/>
  <c r="Z14" i="1"/>
  <c r="T14" i="1"/>
  <c r="N12" i="1" s="1"/>
  <c r="M72" i="1"/>
  <c r="M71" i="2" s="1"/>
  <c r="M70" i="2"/>
  <c r="Z12" i="2" s="1"/>
  <c r="AF12" i="2" s="1"/>
  <c r="Z12" i="1"/>
  <c r="B72" i="1"/>
  <c r="B71" i="2" s="1"/>
  <c r="B70" i="2"/>
  <c r="T12" i="2" s="1"/>
  <c r="N12" i="2" s="1"/>
  <c r="N19" i="1"/>
  <c r="V10" i="7"/>
  <c r="N19" i="2"/>
  <c r="N20" i="1"/>
  <c r="V11" i="7"/>
  <c r="N20" i="2"/>
  <c r="N21" i="1"/>
  <c r="V12" i="7"/>
  <c r="N21" i="2"/>
  <c r="N22" i="1"/>
  <c r="V13" i="7"/>
  <c r="N22" i="2"/>
  <c r="N23" i="1"/>
  <c r="P48" i="1" s="1"/>
  <c r="V14" i="7"/>
  <c r="N23" i="2"/>
  <c r="N24" i="1"/>
  <c r="V15" i="7"/>
  <c r="N24" i="2"/>
  <c r="N25" i="1"/>
  <c r="V16" i="7"/>
  <c r="N25" i="2"/>
  <c r="N26" i="1"/>
  <c r="P49" i="1" s="1"/>
  <c r="V17" i="7"/>
  <c r="N26" i="2"/>
  <c r="N27" i="1"/>
  <c r="V18" i="7"/>
  <c r="N27" i="2"/>
  <c r="N28" i="1"/>
  <c r="V19" i="7"/>
  <c r="N28" i="2"/>
  <c r="N29" i="1"/>
  <c r="V20" i="7"/>
  <c r="N29" i="2"/>
  <c r="N30" i="1"/>
  <c r="V21" i="7"/>
  <c r="N30" i="2"/>
  <c r="N31" i="1"/>
  <c r="V22" i="7"/>
  <c r="N31" i="2"/>
  <c r="N32" i="1"/>
  <c r="V23" i="7"/>
  <c r="N32" i="2"/>
  <c r="N33" i="1"/>
  <c r="T50" i="1" s="1"/>
  <c r="V24" i="7"/>
  <c r="N33" i="2"/>
  <c r="N34" i="1"/>
  <c r="V25" i="7"/>
  <c r="N34" i="2"/>
  <c r="N35" i="1"/>
  <c r="V26" i="7"/>
  <c r="N35" i="2"/>
  <c r="N36" i="1"/>
  <c r="T49" i="1" s="1"/>
  <c r="V27" i="7"/>
  <c r="N36" i="2"/>
  <c r="N37" i="1"/>
  <c r="V28" i="7"/>
  <c r="N37" i="2"/>
  <c r="N38" i="1"/>
  <c r="T48" i="1" s="1"/>
  <c r="V29" i="7"/>
  <c r="N38" i="2"/>
  <c r="N39" i="1"/>
  <c r="V30" i="7"/>
  <c r="N39" i="2"/>
  <c r="N40" i="1"/>
  <c r="V31" i="7"/>
  <c r="N40" i="2"/>
  <c r="V32" i="7"/>
  <c r="N41" i="2"/>
  <c r="N42" i="1"/>
  <c r="V33" i="7"/>
  <c r="N42" i="2"/>
  <c r="N18" i="1"/>
  <c r="N18" i="2"/>
  <c r="M16" i="1"/>
  <c r="AL12" i="2"/>
  <c r="M16" i="2" s="1"/>
  <c r="U19" i="1"/>
  <c r="U19" i="2"/>
  <c r="U20" i="1"/>
  <c r="U20" i="2"/>
  <c r="U21" i="1"/>
  <c r="U21" i="2"/>
  <c r="U22" i="1"/>
  <c r="U22" i="2"/>
  <c r="U23" i="1"/>
  <c r="U23" i="2"/>
  <c r="U24" i="1"/>
  <c r="U24" i="2"/>
  <c r="U25" i="1"/>
  <c r="U25" i="2"/>
  <c r="U26" i="1"/>
  <c r="U26" i="2"/>
  <c r="U27" i="1"/>
  <c r="U27" i="2"/>
  <c r="U28" i="1"/>
  <c r="U28" i="2"/>
  <c r="U29" i="1"/>
  <c r="U29" i="2"/>
  <c r="U30" i="1"/>
  <c r="U30" i="2"/>
  <c r="U31" i="1"/>
  <c r="U31" i="2"/>
  <c r="U32" i="1"/>
  <c r="U32" i="2"/>
  <c r="U33" i="1"/>
  <c r="U33" i="2"/>
  <c r="U34" i="1"/>
  <c r="U34" i="2"/>
  <c r="U35" i="1"/>
  <c r="U35" i="2"/>
  <c r="U36" i="1"/>
  <c r="U36" i="2"/>
  <c r="U37" i="1"/>
  <c r="U37" i="2"/>
  <c r="U38" i="1"/>
  <c r="U38" i="2"/>
  <c r="U39" i="1"/>
  <c r="U39" i="2"/>
  <c r="U40" i="1"/>
  <c r="U40" i="2"/>
  <c r="U41" i="2"/>
  <c r="U42" i="2"/>
  <c r="U18" i="1"/>
  <c r="U18" i="2"/>
  <c r="A12" i="1"/>
  <c r="A16" i="1" s="1"/>
  <c r="A12" i="2"/>
  <c r="A16" i="2" s="1"/>
  <c r="B18" i="1"/>
  <c r="B18" i="2"/>
  <c r="B9" i="7"/>
  <c r="B19" i="1"/>
  <c r="D54" i="1" s="1"/>
  <c r="B19" i="2"/>
  <c r="B10" i="7"/>
  <c r="B20" i="1"/>
  <c r="B11" i="7"/>
  <c r="B20" i="2"/>
  <c r="B21" i="1"/>
  <c r="B21" i="2"/>
  <c r="B12" i="7"/>
  <c r="B22" i="1"/>
  <c r="B13" i="7"/>
  <c r="B22" i="2"/>
  <c r="B23" i="1"/>
  <c r="B23" i="2"/>
  <c r="B14" i="7"/>
  <c r="B24" i="1"/>
  <c r="B15" i="7"/>
  <c r="B24" i="2"/>
  <c r="B25" i="1"/>
  <c r="B25" i="2"/>
  <c r="B16" i="7"/>
  <c r="B26" i="1"/>
  <c r="B17" i="7"/>
  <c r="B26" i="2"/>
  <c r="B27" i="1"/>
  <c r="B27" i="2"/>
  <c r="B18" i="7"/>
  <c r="B28" i="1"/>
  <c r="B19" i="7"/>
  <c r="B29" i="1"/>
  <c r="B29" i="2"/>
  <c r="B20" i="7"/>
  <c r="B30" i="1"/>
  <c r="B21" i="7"/>
  <c r="B30" i="2"/>
  <c r="B31" i="1"/>
  <c r="D49" i="1" s="1"/>
  <c r="B31" i="2"/>
  <c r="B22" i="7"/>
  <c r="B32" i="1"/>
  <c r="B23" i="7"/>
  <c r="B32" i="2"/>
  <c r="B33" i="1"/>
  <c r="B33" i="2"/>
  <c r="B24" i="7"/>
  <c r="B34" i="1"/>
  <c r="H55" i="1" s="1"/>
  <c r="B25" i="7"/>
  <c r="B34" i="2"/>
  <c r="B35" i="1"/>
  <c r="B35" i="2"/>
  <c r="B26" i="7"/>
  <c r="B36" i="1"/>
  <c r="B27" i="7"/>
  <c r="B36" i="2"/>
  <c r="B37" i="1"/>
  <c r="H52" i="1" s="1"/>
  <c r="B37" i="2"/>
  <c r="B28" i="7"/>
  <c r="B38" i="1"/>
  <c r="B29" i="7"/>
  <c r="B38" i="2"/>
  <c r="B39" i="1"/>
  <c r="B39" i="2"/>
  <c r="B30" i="7"/>
  <c r="B40" i="1"/>
  <c r="B31" i="7"/>
  <c r="B40" i="2"/>
  <c r="B41" i="1"/>
  <c r="B41" i="2"/>
  <c r="B32" i="7"/>
  <c r="B42" i="1"/>
  <c r="B33" i="7"/>
  <c r="B42" i="2"/>
  <c r="I18" i="1"/>
  <c r="I18" i="2"/>
  <c r="I19" i="1"/>
  <c r="I19" i="2"/>
  <c r="I20" i="1"/>
  <c r="I20" i="2"/>
  <c r="I21" i="1"/>
  <c r="I21" i="2"/>
  <c r="I22" i="1"/>
  <c r="I22" i="2"/>
  <c r="I23" i="1"/>
  <c r="I23" i="2"/>
  <c r="I24" i="1"/>
  <c r="I24" i="2"/>
  <c r="I25" i="1"/>
  <c r="I25" i="2"/>
  <c r="I26" i="1"/>
  <c r="I26" i="2"/>
  <c r="I27" i="1"/>
  <c r="I27" i="2"/>
  <c r="I28" i="1"/>
  <c r="I28" i="2"/>
  <c r="I29" i="1"/>
  <c r="I29" i="2"/>
  <c r="I30" i="1"/>
  <c r="I30" i="2"/>
  <c r="I31" i="1"/>
  <c r="I31" i="2"/>
  <c r="I32" i="1"/>
  <c r="I32" i="2"/>
  <c r="I33" i="1"/>
  <c r="I33" i="2"/>
  <c r="I34" i="1"/>
  <c r="I34" i="2"/>
  <c r="I35" i="1"/>
  <c r="I35" i="2"/>
  <c r="I36" i="1"/>
  <c r="I36" i="2"/>
  <c r="I37" i="1"/>
  <c r="I37" i="2"/>
  <c r="I38" i="1"/>
  <c r="I38" i="2"/>
  <c r="I39" i="1"/>
  <c r="I39" i="2"/>
  <c r="I40" i="1"/>
  <c r="I40" i="2"/>
  <c r="I41" i="2"/>
  <c r="I42" i="2"/>
  <c r="AD20" i="1"/>
  <c r="AD36" i="1"/>
  <c r="AD40" i="1"/>
  <c r="AD44" i="1"/>
  <c r="AD48" i="1"/>
  <c r="AD52" i="1"/>
  <c r="AD56" i="1"/>
  <c r="AD60" i="1"/>
  <c r="AD64" i="1"/>
  <c r="T52" i="1" l="1"/>
  <c r="T51" i="1"/>
  <c r="P52" i="1"/>
  <c r="P51" i="1"/>
  <c r="P46" i="1"/>
  <c r="P50" i="1"/>
  <c r="H50" i="1"/>
  <c r="D55" i="1"/>
  <c r="D52" i="1"/>
  <c r="D50" i="1"/>
  <c r="T45" i="1"/>
  <c r="T46" i="1"/>
  <c r="P47" i="1"/>
  <c r="H54" i="1"/>
  <c r="AF12" i="1"/>
  <c r="H48" i="1"/>
  <c r="T47" i="1"/>
  <c r="D48" i="1"/>
  <c r="H47" i="1"/>
  <c r="D47" i="1"/>
  <c r="D45" i="1"/>
  <c r="H49" i="1"/>
  <c r="P45" i="1"/>
  <c r="H45" i="1"/>
  <c r="T61" i="1"/>
  <c r="P60" i="1"/>
  <c r="T60" i="1"/>
  <c r="P61" i="1"/>
  <c r="H46" i="1"/>
  <c r="D46" i="1"/>
</calcChain>
</file>

<file path=xl/sharedStrings.xml><?xml version="1.0" encoding="utf-8"?>
<sst xmlns="http://schemas.openxmlformats.org/spreadsheetml/2006/main" count="816" uniqueCount="288">
  <si>
    <t>競　技　記　録　用　紙</t>
    <rPh sb="0" eb="1">
      <t>セリ</t>
    </rPh>
    <rPh sb="2" eb="3">
      <t>ワザ</t>
    </rPh>
    <rPh sb="4" eb="5">
      <t>キ</t>
    </rPh>
    <rPh sb="6" eb="7">
      <t>リョク</t>
    </rPh>
    <rPh sb="8" eb="9">
      <t>ヨウ</t>
    </rPh>
    <rPh sb="10" eb="11">
      <t>カミ</t>
    </rPh>
    <phoneticPr fontId="3"/>
  </si>
  <si>
    <t>試　　合　　日</t>
    <rPh sb="0" eb="1">
      <t>タメシ</t>
    </rPh>
    <rPh sb="3" eb="4">
      <t>ゴウ</t>
    </rPh>
    <rPh sb="6" eb="7">
      <t>ヒ</t>
    </rPh>
    <phoneticPr fontId="3"/>
  </si>
  <si>
    <t>(</t>
    <phoneticPr fontId="3"/>
  </si>
  <si>
    <t>)</t>
    <phoneticPr fontId="3"/>
  </si>
  <si>
    <t>kick-off</t>
    <phoneticPr fontId="3"/>
  </si>
  <si>
    <t>天　　　候</t>
    <rPh sb="0" eb="1">
      <t>テン</t>
    </rPh>
    <rPh sb="4" eb="5">
      <t>コウ</t>
    </rPh>
    <phoneticPr fontId="3"/>
  </si>
  <si>
    <t>グランド状態</t>
    <rPh sb="4" eb="6">
      <t>ジョウタイ</t>
    </rPh>
    <phoneticPr fontId="3"/>
  </si>
  <si>
    <t>レフリー名前</t>
    <rPh sb="4" eb="6">
      <t>ナマエ</t>
    </rPh>
    <phoneticPr fontId="3"/>
  </si>
  <si>
    <t>（</t>
    <phoneticPr fontId="3"/>
  </si>
  <si>
    <t>）</t>
    <phoneticPr fontId="3"/>
  </si>
  <si>
    <t>アシスタントレフリー名</t>
    <rPh sb="10" eb="11">
      <t>メイ</t>
    </rPh>
    <phoneticPr fontId="3"/>
  </si>
  <si>
    <t>①</t>
    <phoneticPr fontId="3"/>
  </si>
  <si>
    <t>②</t>
    <phoneticPr fontId="3"/>
  </si>
  <si>
    <t>③</t>
    <phoneticPr fontId="3"/>
  </si>
  <si>
    <t>種　　　　　別</t>
    <rPh sb="0" eb="1">
      <t>タネ</t>
    </rPh>
    <rPh sb="6" eb="7">
      <t>ベツ</t>
    </rPh>
    <phoneticPr fontId="3"/>
  </si>
  <si>
    <t>試 合 種 別</t>
    <rPh sb="0" eb="1">
      <t>タメシ</t>
    </rPh>
    <rPh sb="2" eb="3">
      <t>ゴウ</t>
    </rPh>
    <rPh sb="4" eb="5">
      <t>タネ</t>
    </rPh>
    <rPh sb="6" eb="7">
      <t>ベツ</t>
    </rPh>
    <phoneticPr fontId="3"/>
  </si>
  <si>
    <t>会　　　　　場</t>
    <rPh sb="0" eb="1">
      <t>カイ</t>
    </rPh>
    <rPh sb="6" eb="7">
      <t>バ</t>
    </rPh>
    <phoneticPr fontId="3"/>
  </si>
  <si>
    <t>試合時間</t>
    <rPh sb="0" eb="2">
      <t>シアイ</t>
    </rPh>
    <rPh sb="2" eb="4">
      <t>ジカン</t>
    </rPh>
    <phoneticPr fontId="3"/>
  </si>
  <si>
    <t>分ハーフ</t>
    <rPh sb="0" eb="1">
      <t>フン</t>
    </rPh>
    <phoneticPr fontId="3"/>
  </si>
  <si>
    <t>前半</t>
    <rPh sb="0" eb="2">
      <t>ゼンハン</t>
    </rPh>
    <phoneticPr fontId="3"/>
  </si>
  <si>
    <t>後半</t>
    <rPh sb="0" eb="2">
      <t>コウハン</t>
    </rPh>
    <phoneticPr fontId="3"/>
  </si>
  <si>
    <t>対</t>
    <rPh sb="0" eb="1">
      <t>タイ</t>
    </rPh>
    <phoneticPr fontId="3"/>
  </si>
  <si>
    <t>経過</t>
    <rPh sb="0" eb="2">
      <t>ケイカ</t>
    </rPh>
    <phoneticPr fontId="3"/>
  </si>
  <si>
    <t>チーム</t>
    <phoneticPr fontId="3"/>
  </si>
  <si>
    <t>（得点に至った概要　・　事故　・　その他時刻別記入）</t>
    <rPh sb="1" eb="3">
      <t>トクテン</t>
    </rPh>
    <rPh sb="4" eb="5">
      <t>イタ</t>
    </rPh>
    <rPh sb="7" eb="9">
      <t>ガイヨウ</t>
    </rPh>
    <rPh sb="12" eb="14">
      <t>ジコ</t>
    </rPh>
    <rPh sb="19" eb="20">
      <t>タ</t>
    </rPh>
    <rPh sb="20" eb="22">
      <t>ジコク</t>
    </rPh>
    <rPh sb="22" eb="23">
      <t>ベツ</t>
    </rPh>
    <rPh sb="23" eb="25">
      <t>キニュウ</t>
    </rPh>
    <phoneticPr fontId="3"/>
  </si>
  <si>
    <t xml:space="preserve"> </t>
    <phoneticPr fontId="3"/>
  </si>
  <si>
    <t>FW</t>
    <phoneticPr fontId="3"/>
  </si>
  <si>
    <t>＜　前半　＞　キックオフ</t>
    <rPh sb="2" eb="4">
      <t>ゼンハン</t>
    </rPh>
    <phoneticPr fontId="3"/>
  </si>
  <si>
    <t>－</t>
    <phoneticPr fontId="3"/>
  </si>
  <si>
    <t>　</t>
    <phoneticPr fontId="3"/>
  </si>
  <si>
    <t>HB</t>
    <phoneticPr fontId="3"/>
  </si>
  <si>
    <t>TB</t>
    <phoneticPr fontId="3"/>
  </si>
  <si>
    <t>FB</t>
    <phoneticPr fontId="3"/>
  </si>
  <si>
    <t>RS</t>
    <phoneticPr fontId="3"/>
  </si>
  <si>
    <t>　</t>
    <phoneticPr fontId="3"/>
  </si>
  <si>
    <t>　</t>
    <phoneticPr fontId="3"/>
  </si>
  <si>
    <t>№</t>
    <phoneticPr fontId="3"/>
  </si>
  <si>
    <t>名前</t>
    <rPh sb="0" eb="2">
      <t>ナマエ</t>
    </rPh>
    <phoneticPr fontId="3"/>
  </si>
  <si>
    <t>№</t>
    <phoneticPr fontId="3"/>
  </si>
  <si>
    <t>入替え</t>
    <rPh sb="0" eb="2">
      <t>イレカ</t>
    </rPh>
    <phoneticPr fontId="3"/>
  </si>
  <si>
    <t>→</t>
    <phoneticPr fontId="3"/>
  </si>
  <si>
    <t>№</t>
    <phoneticPr fontId="3"/>
  </si>
  <si>
    <t>負傷交替</t>
    <rPh sb="0" eb="2">
      <t>フショウ</t>
    </rPh>
    <rPh sb="2" eb="4">
      <t>コウタイ</t>
    </rPh>
    <phoneticPr fontId="3"/>
  </si>
  <si>
    <t>→</t>
    <phoneticPr fontId="3"/>
  </si>
  <si>
    <t>→</t>
    <phoneticPr fontId="3"/>
  </si>
  <si>
    <t>一時交替</t>
    <rPh sb="0" eb="2">
      <t>イチジ</t>
    </rPh>
    <rPh sb="2" eb="4">
      <t>コウタイ</t>
    </rPh>
    <phoneticPr fontId="3"/>
  </si>
  <si>
    <t>→</t>
    <phoneticPr fontId="3"/>
  </si>
  <si>
    <t>得点</t>
    <rPh sb="0" eb="2">
      <t>トクテン</t>
    </rPh>
    <phoneticPr fontId="3"/>
  </si>
  <si>
    <t>T</t>
    <phoneticPr fontId="3"/>
  </si>
  <si>
    <t>G</t>
    <phoneticPr fontId="3"/>
  </si>
  <si>
    <t>　カード／処分</t>
    <rPh sb="5" eb="7">
      <t>ショブン</t>
    </rPh>
    <phoneticPr fontId="3"/>
  </si>
  <si>
    <t>PG</t>
    <phoneticPr fontId="3"/>
  </si>
  <si>
    <t>種類</t>
    <rPh sb="0" eb="2">
      <t>シュルイ</t>
    </rPh>
    <phoneticPr fontId="3"/>
  </si>
  <si>
    <t>№</t>
    <phoneticPr fontId="3"/>
  </si>
  <si>
    <t>内　容</t>
    <rPh sb="0" eb="1">
      <t>ウチ</t>
    </rPh>
    <rPh sb="2" eb="3">
      <t>カタチ</t>
    </rPh>
    <phoneticPr fontId="3"/>
  </si>
  <si>
    <t>DG</t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</si>
  <si>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</si>
  <si>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</si>
  <si>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ＰＫ</t>
    <phoneticPr fontId="3"/>
  </si>
  <si>
    <t>ＦＫ</t>
    <phoneticPr fontId="3"/>
  </si>
  <si>
    <t>反則</t>
    <rPh sb="0" eb="2">
      <t>ハンソク</t>
    </rPh>
    <phoneticPr fontId="3"/>
  </si>
  <si>
    <t>ドクター名前</t>
    <rPh sb="4" eb="6">
      <t>ナマエ</t>
    </rPh>
    <phoneticPr fontId="3"/>
  </si>
  <si>
    <t>記録責任者</t>
    <rPh sb="0" eb="2">
      <t>キロク</t>
    </rPh>
    <rPh sb="2" eb="5">
      <t>セキニンシャ</t>
    </rPh>
    <phoneticPr fontId="3"/>
  </si>
  <si>
    <t>競技責任者　　（サイン）</t>
    <rPh sb="0" eb="2">
      <t>キョウギ</t>
    </rPh>
    <rPh sb="2" eb="5">
      <t>セキニンシャ</t>
    </rPh>
    <phoneticPr fontId="3"/>
  </si>
  <si>
    <t>記　録　係</t>
    <rPh sb="0" eb="1">
      <t>キ</t>
    </rPh>
    <rPh sb="2" eb="3">
      <t>リョク</t>
    </rPh>
    <rPh sb="4" eb="5">
      <t>カカ</t>
    </rPh>
    <phoneticPr fontId="3"/>
  </si>
  <si>
    <t>　【　公式記録事前データ入力表　】</t>
    <rPh sb="3" eb="5">
      <t>コウシキ</t>
    </rPh>
    <rPh sb="5" eb="7">
      <t>キロク</t>
    </rPh>
    <rPh sb="7" eb="9">
      <t>ジゼン</t>
    </rPh>
    <rPh sb="12" eb="14">
      <t>ニュウリョク</t>
    </rPh>
    <rPh sb="14" eb="15">
      <t>ヒョウ</t>
    </rPh>
    <phoneticPr fontId="3"/>
  </si>
  <si>
    <t>③　出場メンバー入力（　登録№を入力　）</t>
    <rPh sb="2" eb="4">
      <t>シュツジョウ</t>
    </rPh>
    <rPh sb="8" eb="10">
      <t>ニュウリョク</t>
    </rPh>
    <rPh sb="12" eb="14">
      <t>トウロク</t>
    </rPh>
    <rPh sb="16" eb="18">
      <t>ニュウリョク</t>
    </rPh>
    <phoneticPr fontId="3"/>
  </si>
  <si>
    <t>①　試合データ入力</t>
    <rPh sb="2" eb="4">
      <t>シアイ</t>
    </rPh>
    <rPh sb="7" eb="9">
      <t>ニュウリョク</t>
    </rPh>
    <phoneticPr fontId="3"/>
  </si>
  <si>
    <t>②　登録メンバー入力</t>
    <rPh sb="2" eb="4">
      <t>トウロク</t>
    </rPh>
    <rPh sb="8" eb="10">
      <t>ニュウリョク</t>
    </rPh>
    <phoneticPr fontId="3"/>
  </si>
  <si>
    <t>出場№</t>
    <rPh sb="0" eb="2">
      <t>シュツジョウ</t>
    </rPh>
    <phoneticPr fontId="3"/>
  </si>
  <si>
    <t>登録№</t>
    <rPh sb="0" eb="2">
      <t>トウロク</t>
    </rPh>
    <phoneticPr fontId="3"/>
  </si>
  <si>
    <t>項目</t>
    <rPh sb="0" eb="2">
      <t>コウモク</t>
    </rPh>
    <phoneticPr fontId="3"/>
  </si>
  <si>
    <t>試合日</t>
    <rPh sb="0" eb="3">
      <t>シアイビ</t>
    </rPh>
    <phoneticPr fontId="3"/>
  </si>
  <si>
    <t>曜日</t>
    <rPh sb="0" eb="2">
      <t>ヨウビ</t>
    </rPh>
    <phoneticPr fontId="3"/>
  </si>
  <si>
    <t>kick-off</t>
    <phoneticPr fontId="3"/>
  </si>
  <si>
    <t>天候</t>
    <rPh sb="0" eb="2">
      <t>テンコウ</t>
    </rPh>
    <phoneticPr fontId="3"/>
  </si>
  <si>
    <t>レフリー</t>
    <phoneticPr fontId="3"/>
  </si>
  <si>
    <t>所属</t>
    <rPh sb="0" eb="2">
      <t>ショゾク</t>
    </rPh>
    <phoneticPr fontId="3"/>
  </si>
  <si>
    <t>関西協会公認</t>
    <rPh sb="0" eb="2">
      <t>カンサイ</t>
    </rPh>
    <rPh sb="2" eb="4">
      <t>キョウカイ</t>
    </rPh>
    <rPh sb="4" eb="6">
      <t>コウニン</t>
    </rPh>
    <phoneticPr fontId="3"/>
  </si>
  <si>
    <t>ＡＲ①</t>
    <phoneticPr fontId="3"/>
  </si>
  <si>
    <t>ＡＲ②</t>
    <phoneticPr fontId="3"/>
  </si>
  <si>
    <t>ＡＲ③</t>
    <phoneticPr fontId="3"/>
  </si>
  <si>
    <t>種別（大会名）</t>
    <rPh sb="0" eb="2">
      <t>シュベツ</t>
    </rPh>
    <rPh sb="3" eb="5">
      <t>タイカイ</t>
    </rPh>
    <rPh sb="5" eb="6">
      <t>メイ</t>
    </rPh>
    <phoneticPr fontId="3"/>
  </si>
  <si>
    <t>　</t>
    <phoneticPr fontId="3"/>
  </si>
  <si>
    <t>試合種別</t>
    <rPh sb="0" eb="2">
      <t>シアイ</t>
    </rPh>
    <rPh sb="2" eb="4">
      <t>シュベツ</t>
    </rPh>
    <phoneticPr fontId="3"/>
  </si>
  <si>
    <t>会場</t>
    <rPh sb="0" eb="2">
      <t>カイジョウ</t>
    </rPh>
    <phoneticPr fontId="3"/>
  </si>
  <si>
    <t>ドクター</t>
    <phoneticPr fontId="3"/>
  </si>
  <si>
    <t>記録係</t>
    <rPh sb="0" eb="2">
      <t>キロク</t>
    </rPh>
    <rPh sb="2" eb="3">
      <t>カカ</t>
    </rPh>
    <phoneticPr fontId="3"/>
  </si>
  <si>
    <t>①</t>
    <phoneticPr fontId="3"/>
  </si>
  <si>
    <t>試合データの入力。</t>
    <rPh sb="0" eb="2">
      <t>シアイ</t>
    </rPh>
    <rPh sb="6" eb="8">
      <t>ニュウリョク</t>
    </rPh>
    <phoneticPr fontId="3"/>
  </si>
  <si>
    <t>②</t>
    <phoneticPr fontId="3"/>
  </si>
  <si>
    <t>登録メンバーの入力。
　　登録メンバーリストより，貼り付ける。（　登録№，学校名，選手名，学年（年齢）　）</t>
    <rPh sb="0" eb="2">
      <t>トウロク</t>
    </rPh>
    <rPh sb="7" eb="9">
      <t>ニュウリョク</t>
    </rPh>
    <rPh sb="13" eb="15">
      <t>トウロク</t>
    </rPh>
    <rPh sb="25" eb="26">
      <t>ハ</t>
    </rPh>
    <rPh sb="27" eb="28">
      <t>ツ</t>
    </rPh>
    <rPh sb="33" eb="35">
      <t>トウロク</t>
    </rPh>
    <rPh sb="37" eb="39">
      <t>ガッコウ</t>
    </rPh>
    <rPh sb="39" eb="40">
      <t>メイ</t>
    </rPh>
    <rPh sb="41" eb="44">
      <t>センシュメイ</t>
    </rPh>
    <rPh sb="45" eb="47">
      <t>ガクネン</t>
    </rPh>
    <rPh sb="48" eb="50">
      <t>ネンレイ</t>
    </rPh>
    <phoneticPr fontId="3"/>
  </si>
  <si>
    <t>③</t>
    <phoneticPr fontId="3"/>
  </si>
  <si>
    <t>出場メンバーの入力。
　　登録メンバーリストの登録№を　→　出場№順に入力する。
　　主将には，登録№に○印を移動させる。</t>
    <rPh sb="0" eb="2">
      <t>シュツジョウ</t>
    </rPh>
    <rPh sb="7" eb="9">
      <t>ニュウリョク</t>
    </rPh>
    <rPh sb="13" eb="15">
      <t>トウロク</t>
    </rPh>
    <rPh sb="23" eb="25">
      <t>トウロク</t>
    </rPh>
    <rPh sb="30" eb="32">
      <t>シュツジョウ</t>
    </rPh>
    <rPh sb="33" eb="34">
      <t>ジュン</t>
    </rPh>
    <rPh sb="35" eb="37">
      <t>ニュウリョク</t>
    </rPh>
    <rPh sb="43" eb="45">
      <t>シュショウ</t>
    </rPh>
    <rPh sb="48" eb="50">
      <t>トウロク</t>
    </rPh>
    <rPh sb="53" eb="54">
      <t>シルシ</t>
    </rPh>
    <rPh sb="55" eb="57">
      <t>イドウ</t>
    </rPh>
    <phoneticPr fontId="3"/>
  </si>
  <si>
    <t>得点チーム</t>
    <rPh sb="0" eb="2">
      <t>トクテン</t>
    </rPh>
    <phoneticPr fontId="18"/>
  </si>
  <si>
    <t>前後半</t>
    <rPh sb="0" eb="1">
      <t>ゼン</t>
    </rPh>
    <rPh sb="1" eb="3">
      <t>コウハン</t>
    </rPh>
    <phoneticPr fontId="18"/>
  </si>
  <si>
    <t>タイム</t>
    <phoneticPr fontId="18"/>
  </si>
  <si>
    <t>陣</t>
    <rPh sb="0" eb="1">
      <t>ジン</t>
    </rPh>
    <phoneticPr fontId="18"/>
  </si>
  <si>
    <t>縦位置</t>
    <rPh sb="0" eb="1">
      <t>タテ</t>
    </rPh>
    <rPh sb="1" eb="3">
      <t>イチ</t>
    </rPh>
    <phoneticPr fontId="18"/>
  </si>
  <si>
    <t>横位置</t>
    <rPh sb="0" eb="1">
      <t>ヨコ</t>
    </rPh>
    <rPh sb="1" eb="3">
      <t>イチ</t>
    </rPh>
    <phoneticPr fontId="18"/>
  </si>
  <si>
    <t>起点1</t>
    <rPh sb="0" eb="2">
      <t>キテン</t>
    </rPh>
    <phoneticPr fontId="18"/>
  </si>
  <si>
    <t>起点2</t>
    <rPh sb="0" eb="2">
      <t>キテン</t>
    </rPh>
    <phoneticPr fontId="18"/>
  </si>
  <si>
    <t>番号1</t>
    <rPh sb="0" eb="2">
      <t>バンゴウ</t>
    </rPh>
    <phoneticPr fontId="18"/>
  </si>
  <si>
    <t>番号2</t>
    <rPh sb="0" eb="2">
      <t>バンゴウ</t>
    </rPh>
    <phoneticPr fontId="18"/>
  </si>
  <si>
    <t>番号3</t>
    <rPh sb="0" eb="2">
      <t>バンゴウ</t>
    </rPh>
    <phoneticPr fontId="18"/>
  </si>
  <si>
    <t>番号4</t>
    <rPh sb="0" eb="2">
      <t>バンゴウ</t>
    </rPh>
    <phoneticPr fontId="18"/>
  </si>
  <si>
    <t>番号5</t>
    <rPh sb="0" eb="2">
      <t>バンゴウ</t>
    </rPh>
    <phoneticPr fontId="18"/>
  </si>
  <si>
    <t>番号6</t>
    <rPh sb="0" eb="2">
      <t>バンゴウ</t>
    </rPh>
    <phoneticPr fontId="18"/>
  </si>
  <si>
    <t>展開</t>
    <rPh sb="0" eb="2">
      <t>テンカイ</t>
    </rPh>
    <phoneticPr fontId="18"/>
  </si>
  <si>
    <t>地点</t>
    <rPh sb="0" eb="2">
      <t>チテン</t>
    </rPh>
    <phoneticPr fontId="18"/>
  </si>
  <si>
    <t>トライ</t>
    <phoneticPr fontId="18"/>
  </si>
  <si>
    <t>番号7</t>
    <rPh sb="0" eb="2">
      <t>バンゴウ</t>
    </rPh>
    <phoneticPr fontId="18"/>
  </si>
  <si>
    <t>コンバージョン</t>
    <phoneticPr fontId="18"/>
  </si>
  <si>
    <t>チーム1</t>
    <phoneticPr fontId="18"/>
  </si>
  <si>
    <t>チーム2</t>
    <phoneticPr fontId="18"/>
  </si>
  <si>
    <t>-</t>
    <phoneticPr fontId="18"/>
  </si>
  <si>
    <t>【　選手登録メンバーリスト　】</t>
    <rPh sb="2" eb="4">
      <t>センシュ</t>
    </rPh>
    <rPh sb="4" eb="6">
      <t>トウロク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</si>
  <si>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</si>
  <si>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</si>
  <si>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</si>
  <si>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</si>
  <si>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</si>
  <si>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記録票　得点基本情報</t>
    <rPh sb="0" eb="2">
      <t>キロク</t>
    </rPh>
    <rPh sb="2" eb="3">
      <t>ヒョウ</t>
    </rPh>
    <rPh sb="4" eb="6">
      <t>トクテン</t>
    </rPh>
    <rPh sb="6" eb="8">
      <t>キホン</t>
    </rPh>
    <rPh sb="8" eb="10">
      <t>ジョウホウ</t>
    </rPh>
    <phoneticPr fontId="18"/>
  </si>
  <si>
    <t>タイム</t>
    <phoneticPr fontId="18"/>
  </si>
  <si>
    <t>起点１</t>
    <rPh sb="0" eb="2">
      <t>キテン</t>
    </rPh>
    <phoneticPr fontId="18"/>
  </si>
  <si>
    <t>ゴール前5ｍ</t>
    <rPh sb="3" eb="4">
      <t>マエ</t>
    </rPh>
    <phoneticPr fontId="18"/>
  </si>
  <si>
    <t>右隅付近の</t>
    <rPh sb="0" eb="2">
      <t>ミギスミ</t>
    </rPh>
    <rPh sb="2" eb="4">
      <t>フキン</t>
    </rPh>
    <phoneticPr fontId="18"/>
  </si>
  <si>
    <t>スクラムから</t>
    <phoneticPr fontId="18"/>
  </si>
  <si>
    <t>タックルドボールを</t>
    <phoneticPr fontId="18"/>
  </si>
  <si>
    <t>前半</t>
    <rPh sb="0" eb="2">
      <t>ゼンハン</t>
    </rPh>
    <phoneticPr fontId="18"/>
  </si>
  <si>
    <t>自陣</t>
    <rPh sb="0" eb="2">
      <t>ジジン</t>
    </rPh>
    <phoneticPr fontId="18"/>
  </si>
  <si>
    <t>ゴール前10ｍ</t>
    <rPh sb="3" eb="4">
      <t>マエ</t>
    </rPh>
    <phoneticPr fontId="18"/>
  </si>
  <si>
    <t>右中間付近の</t>
    <rPh sb="0" eb="3">
      <t>ウチュウカン</t>
    </rPh>
    <rPh sb="3" eb="5">
      <t>フキン</t>
    </rPh>
    <phoneticPr fontId="18"/>
  </si>
  <si>
    <t>ラインアウトから</t>
    <phoneticPr fontId="18"/>
  </si>
  <si>
    <t>相手キックボールを</t>
    <rPh sb="0" eb="2">
      <t>アイテ</t>
    </rPh>
    <phoneticPr fontId="18"/>
  </si>
  <si>
    <t>ゴール前15ｍ</t>
    <rPh sb="3" eb="4">
      <t>マエ</t>
    </rPh>
    <phoneticPr fontId="18"/>
  </si>
  <si>
    <t>中央付近の</t>
    <rPh sb="0" eb="2">
      <t>チュウオウ</t>
    </rPh>
    <rPh sb="2" eb="4">
      <t>フキン</t>
    </rPh>
    <phoneticPr fontId="18"/>
  </si>
  <si>
    <t>ラックから</t>
    <phoneticPr fontId="18"/>
  </si>
  <si>
    <t>相手パスボールを</t>
    <rPh sb="0" eb="2">
      <t>アイテ</t>
    </rPh>
    <phoneticPr fontId="18"/>
  </si>
  <si>
    <t>後半</t>
    <rPh sb="0" eb="2">
      <t>コウハン</t>
    </rPh>
    <phoneticPr fontId="18"/>
  </si>
  <si>
    <t>敵陣</t>
    <rPh sb="0" eb="2">
      <t>テキジン</t>
    </rPh>
    <phoneticPr fontId="18"/>
  </si>
  <si>
    <t>ゴール前30ｍ</t>
    <rPh sb="3" eb="4">
      <t>マエ</t>
    </rPh>
    <phoneticPr fontId="18"/>
  </si>
  <si>
    <t>左中間付近の</t>
    <rPh sb="0" eb="3">
      <t>サチュウカン</t>
    </rPh>
    <rPh sb="3" eb="5">
      <t>フキン</t>
    </rPh>
    <phoneticPr fontId="18"/>
  </si>
  <si>
    <t>モールから</t>
    <phoneticPr fontId="18"/>
  </si>
  <si>
    <t>相手スクラムから</t>
    <rPh sb="0" eb="2">
      <t>アイテ</t>
    </rPh>
    <phoneticPr fontId="18"/>
  </si>
  <si>
    <t>22ｍライン</t>
    <phoneticPr fontId="18"/>
  </si>
  <si>
    <t>左隅付近の</t>
    <rPh sb="0" eb="2">
      <t>ヒダリスミ</t>
    </rPh>
    <rPh sb="2" eb="4">
      <t>フキン</t>
    </rPh>
    <phoneticPr fontId="18"/>
  </si>
  <si>
    <t>ペナルティキックから</t>
    <phoneticPr fontId="18"/>
  </si>
  <si>
    <t>相手ラインアウトを</t>
    <rPh sb="0" eb="2">
      <t>アイテ</t>
    </rPh>
    <phoneticPr fontId="18"/>
  </si>
  <si>
    <t>10ｍライン</t>
    <phoneticPr fontId="18"/>
  </si>
  <si>
    <t>右サイドの</t>
    <rPh sb="0" eb="1">
      <t>ミギ</t>
    </rPh>
    <phoneticPr fontId="18"/>
  </si>
  <si>
    <t>フリーキックから</t>
    <phoneticPr fontId="18"/>
  </si>
  <si>
    <t>相手ノックオンを</t>
    <rPh sb="0" eb="2">
      <t>アイテ</t>
    </rPh>
    <phoneticPr fontId="18"/>
  </si>
  <si>
    <t>ハーフウェイライン</t>
    <phoneticPr fontId="18"/>
  </si>
  <si>
    <t>左サイドの</t>
    <rPh sb="0" eb="1">
      <t>ヒダリ</t>
    </rPh>
    <phoneticPr fontId="18"/>
  </si>
  <si>
    <t>キックボールを</t>
    <phoneticPr fontId="18"/>
  </si>
  <si>
    <t>相手ペナルティから</t>
    <rPh sb="0" eb="2">
      <t>アイテ</t>
    </rPh>
    <phoneticPr fontId="18"/>
  </si>
  <si>
    <t>起点２</t>
    <rPh sb="0" eb="2">
      <t>キテン</t>
    </rPh>
    <phoneticPr fontId="18"/>
  </si>
  <si>
    <t>番号１</t>
    <rPh sb="0" eb="2">
      <t>バンゴウ</t>
    </rPh>
    <phoneticPr fontId="18"/>
  </si>
  <si>
    <t>番号２</t>
    <rPh sb="0" eb="2">
      <t>バンゴウ</t>
    </rPh>
    <phoneticPr fontId="18"/>
  </si>
  <si>
    <t>番号３</t>
    <rPh sb="0" eb="2">
      <t>バンゴウ</t>
    </rPh>
    <phoneticPr fontId="18"/>
  </si>
  <si>
    <t>番号４</t>
    <rPh sb="0" eb="2">
      <t>バンゴウ</t>
    </rPh>
    <phoneticPr fontId="18"/>
  </si>
  <si>
    <t>番号５</t>
    <rPh sb="0" eb="2">
      <t>バンゴウ</t>
    </rPh>
    <phoneticPr fontId="18"/>
  </si>
  <si>
    <t>番号６</t>
    <rPh sb="0" eb="2">
      <t>バンゴウ</t>
    </rPh>
    <phoneticPr fontId="18"/>
  </si>
  <si>
    <t>そのまま押し込んで、</t>
    <rPh sb="4" eb="5">
      <t>オ</t>
    </rPh>
    <rPh sb="6" eb="7">
      <t>コ</t>
    </rPh>
    <phoneticPr fontId="18"/>
  </si>
  <si>
    <t>と展開して、</t>
    <rPh sb="1" eb="3">
      <t>テンカイ</t>
    </rPh>
    <phoneticPr fontId="18"/>
  </si>
  <si>
    <t>モールを押し込んで、</t>
    <rPh sb="4" eb="5">
      <t>オ</t>
    </rPh>
    <rPh sb="6" eb="7">
      <t>コ</t>
    </rPh>
    <phoneticPr fontId="18"/>
  </si>
  <si>
    <t>持ち出して、</t>
    <rPh sb="0" eb="1">
      <t>モ</t>
    </rPh>
    <rPh sb="2" eb="3">
      <t>ダ</t>
    </rPh>
    <phoneticPr fontId="18"/>
  </si>
  <si>
    <t>ターンオーバーして、</t>
    <phoneticPr fontId="18"/>
  </si>
  <si>
    <t>走り込んで、</t>
    <rPh sb="0" eb="1">
      <t>ハシ</t>
    </rPh>
    <rPh sb="2" eb="3">
      <t>コ</t>
    </rPh>
    <phoneticPr fontId="18"/>
  </si>
  <si>
    <t>クイックスタートして、</t>
    <phoneticPr fontId="18"/>
  </si>
  <si>
    <t>押さえ込んで、</t>
    <rPh sb="0" eb="1">
      <t>オ</t>
    </rPh>
    <rPh sb="3" eb="4">
      <t>コ</t>
    </rPh>
    <phoneticPr fontId="18"/>
  </si>
  <si>
    <t>キャッチして、</t>
    <phoneticPr fontId="18"/>
  </si>
  <si>
    <t>チャージして、</t>
    <phoneticPr fontId="18"/>
  </si>
  <si>
    <t>総得点</t>
    <rPh sb="0" eb="1">
      <t>ソウ</t>
    </rPh>
    <rPh sb="1" eb="3">
      <t>トクテン</t>
    </rPh>
    <phoneticPr fontId="18"/>
  </si>
  <si>
    <t>記録票
No,</t>
    <rPh sb="0" eb="2">
      <t>キロク</t>
    </rPh>
    <rPh sb="2" eb="3">
      <t>ヒョウ</t>
    </rPh>
    <phoneticPr fontId="18"/>
  </si>
  <si>
    <t>右隅に</t>
    <rPh sb="0" eb="2">
      <t>ミギスミ</t>
    </rPh>
    <phoneticPr fontId="18"/>
  </si>
  <si>
    <t>トライ。</t>
    <phoneticPr fontId="18"/>
  </si>
  <si>
    <t>番ゴール成功</t>
    <rPh sb="0" eb="1">
      <t>バン</t>
    </rPh>
    <rPh sb="4" eb="6">
      <t>セイコウ</t>
    </rPh>
    <phoneticPr fontId="18"/>
  </si>
  <si>
    <t>-</t>
    <phoneticPr fontId="18"/>
  </si>
  <si>
    <t>右中間に</t>
    <rPh sb="0" eb="3">
      <t>ウチュウカン</t>
    </rPh>
    <phoneticPr fontId="18"/>
  </si>
  <si>
    <t>ペナルティトライ。</t>
    <phoneticPr fontId="18"/>
  </si>
  <si>
    <t>ゴール不成功</t>
    <rPh sb="3" eb="6">
      <t>フセイコウ</t>
    </rPh>
    <phoneticPr fontId="18"/>
  </si>
  <si>
    <t>-</t>
    <phoneticPr fontId="18"/>
  </si>
  <si>
    <t>中央付近に</t>
    <rPh sb="0" eb="2">
      <t>チュウオウ</t>
    </rPh>
    <rPh sb="2" eb="4">
      <t>フキン</t>
    </rPh>
    <phoneticPr fontId="18"/>
  </si>
  <si>
    <t>番ペナルティゴール成功</t>
    <rPh sb="0" eb="1">
      <t>バン</t>
    </rPh>
    <rPh sb="9" eb="11">
      <t>セイコウ</t>
    </rPh>
    <phoneticPr fontId="18"/>
  </si>
  <si>
    <t>左中間に</t>
    <rPh sb="0" eb="3">
      <t>サチュウカン</t>
    </rPh>
    <phoneticPr fontId="18"/>
  </si>
  <si>
    <t>番ドロップゴール成功</t>
    <rPh sb="0" eb="1">
      <t>バン</t>
    </rPh>
    <rPh sb="8" eb="10">
      <t>セイコウ</t>
    </rPh>
    <phoneticPr fontId="18"/>
  </si>
  <si>
    <t>前回の得点</t>
    <rPh sb="0" eb="2">
      <t>ゼンカイ</t>
    </rPh>
    <rPh sb="3" eb="5">
      <t>トクテン</t>
    </rPh>
    <phoneticPr fontId="18"/>
  </si>
  <si>
    <t>左隅に</t>
    <rPh sb="0" eb="2">
      <t>ヒダリスミ</t>
    </rPh>
    <phoneticPr fontId="18"/>
  </si>
  <si>
    <t>中央に</t>
    <rPh sb="0" eb="2">
      <t>チュウオウ</t>
    </rPh>
    <phoneticPr fontId="18"/>
  </si>
  <si>
    <t>チ</t>
  </si>
  <si>
    <t>得 点</t>
    <phoneticPr fontId="3"/>
  </si>
  <si>
    <t>Ｔ</t>
  </si>
  <si>
    <t>Ｇ</t>
  </si>
  <si>
    <t>ＰＧ</t>
  </si>
  <si>
    <t>ＤＧ</t>
  </si>
  <si>
    <t>計</t>
  </si>
  <si>
    <t>｜</t>
  </si>
  <si>
    <t>前 半</t>
    <phoneticPr fontId="3"/>
  </si>
  <si>
    <t>ム</t>
  </si>
  <si>
    <t>（ジャージーの色）</t>
  </si>
  <si>
    <t>名</t>
  </si>
  <si>
    <t>後 半</t>
    <phoneticPr fontId="3"/>
  </si>
  <si>
    <t>Ｎｏ</t>
  </si>
  <si>
    <t>選手名</t>
  </si>
  <si>
    <t>可能ポジション</t>
    <rPh sb="0" eb="2">
      <t>カノウ</t>
    </rPh>
    <phoneticPr fontId="3"/>
  </si>
  <si>
    <t>合 計</t>
    <phoneticPr fontId="3"/>
  </si>
  <si>
    <t>選　手　交　代 （止血一時の戻りも記入）</t>
  </si>
  <si>
    <t>時　　間</t>
  </si>
  <si>
    <t>ＯＵＴ</t>
  </si>
  <si>
    <t>→</t>
  </si>
  <si>
    <t>ＩＮ</t>
  </si>
  <si>
    <t>戦術</t>
  </si>
  <si>
    <t>負傷</t>
  </si>
  <si>
    <t>一時的</t>
    <rPh sb="0" eb="2">
      <t>イチジ</t>
    </rPh>
    <rPh sb="2" eb="3">
      <t>テキ</t>
    </rPh>
    <phoneticPr fontId="3"/>
  </si>
  <si>
    <t>入替</t>
  </si>
  <si>
    <t>交替</t>
    <rPh sb="0" eb="2">
      <t>コウタイ</t>
    </rPh>
    <phoneticPr fontId="3"/>
  </si>
  <si>
    <r>
      <t>前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・　後　　　分</t>
    </r>
    <rPh sb="0" eb="1">
      <t>ゼン</t>
    </rPh>
    <rPh sb="4" eb="5">
      <t>ゴ</t>
    </rPh>
    <rPh sb="8" eb="9">
      <t>フン</t>
    </rPh>
    <phoneticPr fontId="3"/>
  </si>
  <si>
    <t>シ　ン　ビ　ン　・　退　場</t>
  </si>
  <si>
    <t>背番号</t>
  </si>
  <si>
    <t>シンビン　ｏｒ　退場</t>
  </si>
  <si>
    <r>
      <t>前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・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後　</t>
    </r>
    <r>
      <rPr>
        <sz val="6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分</t>
    </r>
    <rPh sb="0" eb="1">
      <t>ゼン</t>
    </rPh>
    <rPh sb="4" eb="5">
      <t>ゴ</t>
    </rPh>
    <rPh sb="8" eb="9">
      <t>フン</t>
    </rPh>
    <phoneticPr fontId="3"/>
  </si>
  <si>
    <t>前</t>
    <rPh sb="0" eb="1">
      <t>マエ</t>
    </rPh>
    <phoneticPr fontId="18"/>
  </si>
  <si>
    <t>トライ。</t>
    <phoneticPr fontId="18"/>
  </si>
  <si>
    <t>番ゴール成功。</t>
    <rPh sb="0" eb="1">
      <t>バン</t>
    </rPh>
    <rPh sb="4" eb="6">
      <t>セイコウ</t>
    </rPh>
    <phoneticPr fontId="18"/>
  </si>
  <si>
    <t>後</t>
    <rPh sb="0" eb="1">
      <t>アト</t>
    </rPh>
    <phoneticPr fontId="18"/>
  </si>
  <si>
    <t>ラインアウトから</t>
    <phoneticPr fontId="18"/>
  </si>
  <si>
    <t>ペナルティ･トライ。</t>
    <phoneticPr fontId="18"/>
  </si>
  <si>
    <t>ラックから</t>
    <phoneticPr fontId="18"/>
  </si>
  <si>
    <t>ターンオーバーして、</t>
    <phoneticPr fontId="18"/>
  </si>
  <si>
    <t>番ペナルティゴール成功。</t>
    <rPh sb="0" eb="1">
      <t>バン</t>
    </rPh>
    <rPh sb="9" eb="11">
      <t>セイコウ</t>
    </rPh>
    <phoneticPr fontId="18"/>
  </si>
  <si>
    <t>モールから</t>
    <phoneticPr fontId="18"/>
  </si>
  <si>
    <t>クイックスタートして、</t>
    <phoneticPr fontId="18"/>
  </si>
  <si>
    <t>番ドロップゴール成功。</t>
    <rPh sb="0" eb="1">
      <t>バン</t>
    </rPh>
    <rPh sb="8" eb="10">
      <t>セイコウ</t>
    </rPh>
    <phoneticPr fontId="18"/>
  </si>
  <si>
    <t>22ｍライン</t>
    <phoneticPr fontId="18"/>
  </si>
  <si>
    <t>ペナルティキックから</t>
    <phoneticPr fontId="18"/>
  </si>
  <si>
    <t>キャッチして、</t>
    <phoneticPr fontId="18"/>
  </si>
  <si>
    <t>10ｍライン</t>
    <phoneticPr fontId="18"/>
  </si>
  <si>
    <t>フリーキックから</t>
    <phoneticPr fontId="18"/>
  </si>
  <si>
    <t>チャージして、</t>
    <phoneticPr fontId="18"/>
  </si>
  <si>
    <t>ハーフウェイライン</t>
    <phoneticPr fontId="18"/>
  </si>
  <si>
    <t>キックボールを</t>
    <phoneticPr fontId="18"/>
  </si>
  <si>
    <t>タックルドボールを</t>
    <phoneticPr fontId="18"/>
  </si>
  <si>
    <t>相手スクラムを</t>
    <rPh sb="0" eb="2">
      <t>アイテ</t>
    </rPh>
    <phoneticPr fontId="18"/>
  </si>
  <si>
    <t>前後半</t>
    <rPh sb="0" eb="1">
      <t>マエ</t>
    </rPh>
    <rPh sb="1" eb="3">
      <t>コウハン</t>
    </rPh>
    <phoneticPr fontId="18"/>
  </si>
  <si>
    <t>タイム</t>
    <phoneticPr fontId="18"/>
  </si>
  <si>
    <t>分</t>
    <rPh sb="0" eb="1">
      <t>フン</t>
    </rPh>
    <phoneticPr fontId="18"/>
  </si>
  <si>
    <t>→</t>
    <phoneticPr fontId="18"/>
  </si>
  <si>
    <t>番</t>
    <rPh sb="0" eb="1">
      <t>バン</t>
    </rPh>
    <phoneticPr fontId="18"/>
  </si>
  <si>
    <t>No,7</t>
    <phoneticPr fontId="18"/>
  </si>
  <si>
    <t>チーム１</t>
    <phoneticPr fontId="18"/>
  </si>
  <si>
    <t>－</t>
    <phoneticPr fontId="18"/>
  </si>
  <si>
    <t>チーム２</t>
    <phoneticPr fontId="18"/>
  </si>
  <si>
    <t>－</t>
  </si>
  <si>
    <t>第３ＡＲ・試合管理表</t>
    <rPh sb="5" eb="7">
      <t>シアイ</t>
    </rPh>
    <rPh sb="7" eb="9">
      <t>カンリ</t>
    </rPh>
    <rPh sb="9" eb="10">
      <t>ヒョウ</t>
    </rPh>
    <phoneticPr fontId="3"/>
  </si>
  <si>
    <t>グラウンド状態</t>
    <rPh sb="5" eb="7">
      <t>ジョウタイ</t>
    </rPh>
    <phoneticPr fontId="3"/>
  </si>
  <si>
    <t>⑨</t>
    <phoneticPr fontId="3"/>
  </si>
  <si>
    <t>⑩</t>
    <phoneticPr fontId="3"/>
  </si>
  <si>
    <t>晴れ</t>
    <rPh sb="0" eb="1">
      <t>ハ</t>
    </rPh>
    <phoneticPr fontId="3"/>
  </si>
  <si>
    <t>チーム１</t>
    <phoneticPr fontId="1"/>
  </si>
  <si>
    <t>PK</t>
    <phoneticPr fontId="1"/>
  </si>
  <si>
    <t>FK</t>
    <phoneticPr fontId="1"/>
  </si>
  <si>
    <t>チーム２</t>
    <phoneticPr fontId="1"/>
  </si>
  <si>
    <t>vs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</si>
  <si>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</si>
  <si>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</si>
  <si>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反則</t>
    <rPh sb="0" eb="2">
      <t>ハンソク</t>
    </rPh>
    <phoneticPr fontId="1"/>
  </si>
  <si>
    <t>番ゴール不成功。</t>
    <rPh sb="0" eb="1">
      <t>バン</t>
    </rPh>
    <rPh sb="4" eb="7">
      <t>フセイコウ</t>
    </rPh>
    <phoneticPr fontId="18"/>
  </si>
  <si>
    <t>⑪</t>
    <phoneticPr fontId="3"/>
  </si>
  <si>
    <t>⑫</t>
    <phoneticPr fontId="3"/>
  </si>
  <si>
    <t>土</t>
    <rPh sb="0" eb="1">
      <t>ド</t>
    </rPh>
    <phoneticPr fontId="3"/>
  </si>
  <si>
    <t>メンバー変更</t>
    <rPh sb="4" eb="6">
      <t>ヘンコウ</t>
    </rPh>
    <phoneticPr fontId="1"/>
  </si>
  <si>
    <t>第61回中国高等学校ラグビーフットボール大会</t>
    <rPh sb="0" eb="1">
      <t>ダイ</t>
    </rPh>
    <rPh sb="3" eb="4">
      <t>カイ</t>
    </rPh>
    <rPh sb="4" eb="6">
      <t>チュウゴク</t>
    </rPh>
    <rPh sb="6" eb="8">
      <t>コウトウ</t>
    </rPh>
    <rPh sb="8" eb="10">
      <t>ガッコウ</t>
    </rPh>
    <rPh sb="20" eb="22">
      <t>タイカイ</t>
    </rPh>
    <phoneticPr fontId="3"/>
  </si>
  <si>
    <t>第61回中国高等学校ラグビーフットボール大会</t>
    <phoneticPr fontId="1"/>
  </si>
  <si>
    <t>Cブロック1回戦</t>
    <rPh sb="6" eb="8">
      <t>カイセン</t>
    </rPh>
    <phoneticPr fontId="1"/>
  </si>
  <si>
    <t>維新百年記念公園ラグビー・サッカー場</t>
    <rPh sb="0" eb="2">
      <t>イシン</t>
    </rPh>
    <rPh sb="2" eb="4">
      <t>ヒャクネン</t>
    </rPh>
    <rPh sb="4" eb="6">
      <t>キネン</t>
    </rPh>
    <rPh sb="6" eb="8">
      <t>コウエン</t>
    </rPh>
    <rPh sb="17" eb="18">
      <t>ジョウ</t>
    </rPh>
    <phoneticPr fontId="3"/>
  </si>
  <si>
    <t>岩本 圭史</t>
    <rPh sb="0" eb="2">
      <t>イワモト</t>
    </rPh>
    <rPh sb="3" eb="5">
      <t>ケイシ</t>
    </rPh>
    <phoneticPr fontId="1"/>
  </si>
  <si>
    <t>戸高 孝文</t>
    <rPh sb="0" eb="2">
      <t>トダカ</t>
    </rPh>
    <rPh sb="3" eb="5">
      <t>タカフミ</t>
    </rPh>
    <phoneticPr fontId="1"/>
  </si>
  <si>
    <t>藤井 敬明</t>
    <rPh sb="0" eb="2">
      <t>フジイ</t>
    </rPh>
    <rPh sb="3" eb="5">
      <t>タカアキ</t>
    </rPh>
    <phoneticPr fontId="1"/>
  </si>
  <si>
    <t>田村　耕太郎</t>
    <rPh sb="0" eb="2">
      <t>タムラ</t>
    </rPh>
    <rPh sb="3" eb="6">
      <t>コウタロウ</t>
    </rPh>
    <phoneticPr fontId="1"/>
  </si>
  <si>
    <t>岩本　隆治</t>
    <rPh sb="0" eb="2">
      <t>イワモト</t>
    </rPh>
    <rPh sb="3" eb="5">
      <t>タカハル</t>
    </rPh>
    <phoneticPr fontId="1"/>
  </si>
  <si>
    <t>佐貫　誠</t>
    <rPh sb="0" eb="2">
      <t>サヌキ</t>
    </rPh>
    <rPh sb="3" eb="4">
      <t>マコト</t>
    </rPh>
    <phoneticPr fontId="1"/>
  </si>
  <si>
    <t>梶山　公則</t>
    <rPh sb="0" eb="2">
      <t>カジヤマ</t>
    </rPh>
    <rPh sb="3" eb="5">
      <t>キミノリ</t>
    </rPh>
    <phoneticPr fontId="1"/>
  </si>
  <si>
    <t>芝・乾</t>
    <rPh sb="0" eb="1">
      <t>シバ</t>
    </rPh>
    <rPh sb="2" eb="3">
      <t>カワ</t>
    </rPh>
    <phoneticPr fontId="3"/>
  </si>
  <si>
    <t>津山工業</t>
    <rPh sb="0" eb="2">
      <t>ツヤマ</t>
    </rPh>
    <rPh sb="2" eb="4">
      <t>コウギョウ</t>
    </rPh>
    <phoneticPr fontId="1"/>
  </si>
  <si>
    <t>宮島工業</t>
    <phoneticPr fontId="1"/>
  </si>
  <si>
    <t>＜　後半　＞　キックオフ</t>
    <rPh sb="2" eb="4">
      <t>コウハン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</si>
</sst>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i/>
      <sz val="16"/>
      <name val="HGS創英角ｺﾞｼｯｸUB"/>
      <family val="3"/>
      <charset val="128"/>
    </font>
    <font>
      <sz val="8"/>
      <name val="ＭＳ Ｐ明朝"/>
      <family val="1"/>
      <charset val="128"/>
    </font>
    <font>
      <sz val="14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11"/>
      <name val="HGS創英角ｺﾞｼｯｸUB"/>
      <family val="3"/>
      <charset val="128"/>
    </font>
    <font>
      <i/>
      <sz val="12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HGP創英角ｺﾞｼｯｸUB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i/>
      <sz val="18"/>
      <name val="HGS創英角ｺﾞｼｯｸUB"/>
      <family val="3"/>
      <charset val="128"/>
    </font>
    <font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HGｺﾞｼｯｸE"/>
      <family val="3"/>
      <charset val="128"/>
    </font>
    <font>
      <b/>
      <sz val="12"/>
      <name val="HGｺﾞｼｯｸE"/>
      <family val="3"/>
      <charset val="128"/>
    </font>
    <font>
      <b/>
      <sz val="10"/>
      <name val="HG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HGｺﾞｼｯｸE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3"/>
      </patternFill>
    </fill>
    <fill>
      <patternFill patternType="gray0625"/>
    </fill>
    <fill>
      <patternFill patternType="solid">
        <fgColor theme="9" tint="0.79998168889431442"/>
        <bgColor indexed="64"/>
      </patternFill>
    </fill>
  </fills>
  <borders count="1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/>
      <right/>
      <top/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715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 shrinkToFit="1"/>
    </xf>
    <xf numFmtId="0" fontId="5" fillId="0" borderId="2" xfId="0" applyFont="1" applyFill="1" applyBorder="1" applyAlignment="1" applyProtection="1">
      <alignment horizontal="left"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horizontal="right" vertical="center" shrinkToFit="1"/>
    </xf>
    <xf numFmtId="0" fontId="5" fillId="0" borderId="8" xfId="0" applyFont="1" applyFill="1" applyBorder="1" applyAlignment="1" applyProtection="1">
      <alignment horizontal="left" vertical="center" shrinkToFit="1"/>
    </xf>
    <xf numFmtId="0" fontId="5" fillId="0" borderId="9" xfId="0" applyFont="1" applyFill="1" applyBorder="1" applyAlignment="1" applyProtection="1">
      <alignment horizontal="right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vertical="center" shrinkToFit="1"/>
    </xf>
    <xf numFmtId="0" fontId="5" fillId="0" borderId="5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/>
    </xf>
    <xf numFmtId="0" fontId="5" fillId="0" borderId="14" xfId="0" applyFont="1" applyFill="1" applyBorder="1" applyAlignment="1" applyProtection="1">
      <alignment vertical="center" shrinkToFit="1"/>
    </xf>
    <xf numFmtId="0" fontId="5" fillId="0" borderId="15" xfId="0" applyFont="1" applyFill="1" applyBorder="1" applyAlignment="1" applyProtection="1">
      <alignment vertical="center" shrinkToFit="1"/>
    </xf>
    <xf numFmtId="0" fontId="5" fillId="0" borderId="9" xfId="0" applyFont="1" applyFill="1" applyBorder="1" applyAlignment="1" applyProtection="1">
      <alignment vertical="center" shrinkToFit="1"/>
    </xf>
    <xf numFmtId="0" fontId="5" fillId="0" borderId="10" xfId="0" applyFont="1" applyFill="1" applyBorder="1" applyAlignment="1" applyProtection="1">
      <alignment vertical="center" shrinkToFi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/>
    <xf numFmtId="0" fontId="4" fillId="0" borderId="0" xfId="0" applyFont="1" applyAlignment="1"/>
    <xf numFmtId="0" fontId="4" fillId="0" borderId="121" xfId="0" applyFont="1" applyBorder="1" applyAlignment="1"/>
    <xf numFmtId="0" fontId="11" fillId="0" borderId="122" xfId="0" applyFont="1" applyBorder="1" applyAlignment="1"/>
    <xf numFmtId="0" fontId="4" fillId="0" borderId="122" xfId="0" applyFont="1" applyBorder="1" applyAlignment="1">
      <alignment horizontal="center"/>
    </xf>
    <xf numFmtId="0" fontId="4" fillId="0" borderId="122" xfId="0" applyFont="1" applyBorder="1" applyAlignment="1">
      <alignment horizontal="left"/>
    </xf>
    <xf numFmtId="0" fontId="4" fillId="0" borderId="122" xfId="0" applyFont="1" applyFill="1" applyBorder="1" applyAlignment="1">
      <alignment horizontal="center"/>
    </xf>
    <xf numFmtId="0" fontId="4" fillId="0" borderId="123" xfId="0" applyFont="1" applyBorder="1" applyAlignment="1"/>
    <xf numFmtId="0" fontId="4" fillId="0" borderId="12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25" xfId="0" applyFont="1" applyBorder="1" applyAlignment="1"/>
    <xf numFmtId="0" fontId="4" fillId="0" borderId="0" xfId="0" applyFont="1" applyAlignment="1">
      <alignment vertical="center"/>
    </xf>
    <xf numFmtId="0" fontId="4" fillId="0" borderId="124" xfId="0" applyFont="1" applyBorder="1" applyAlignment="1">
      <alignment vertical="center"/>
    </xf>
    <xf numFmtId="0" fontId="13" fillId="0" borderId="126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2" borderId="130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4" fillId="0" borderId="125" xfId="0" applyFont="1" applyBorder="1" applyAlignment="1">
      <alignment vertical="center"/>
    </xf>
    <xf numFmtId="0" fontId="15" fillId="3" borderId="131" xfId="0" applyFont="1" applyFill="1" applyBorder="1" applyAlignment="1">
      <alignment horizontal="center"/>
    </xf>
    <xf numFmtId="0" fontId="7" fillId="4" borderId="132" xfId="0" applyFont="1" applyFill="1" applyBorder="1" applyAlignment="1" applyProtection="1">
      <alignment horizontal="center"/>
      <protection locked="0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15" fillId="3" borderId="122" xfId="0" applyFont="1" applyFill="1" applyBorder="1" applyAlignment="1">
      <alignment horizontal="center"/>
    </xf>
    <xf numFmtId="0" fontId="7" fillId="5" borderId="132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left"/>
    </xf>
    <xf numFmtId="176" fontId="4" fillId="2" borderId="135" xfId="0" applyNumberFormat="1" applyFont="1" applyFill="1" applyBorder="1" applyAlignment="1" applyProtection="1">
      <alignment horizontal="left"/>
      <protection locked="0"/>
    </xf>
    <xf numFmtId="0" fontId="7" fillId="0" borderId="131" xfId="0" applyFont="1" applyFill="1" applyBorder="1" applyAlignment="1" applyProtection="1">
      <alignment horizontal="center"/>
      <protection locked="0"/>
    </xf>
    <xf numFmtId="0" fontId="15" fillId="3" borderId="23" xfId="0" applyFont="1" applyFill="1" applyBorder="1" applyAlignment="1">
      <alignment horizontal="center"/>
    </xf>
    <xf numFmtId="0" fontId="7" fillId="4" borderId="138" xfId="0" applyFont="1" applyFill="1" applyBorder="1" applyAlignment="1" applyProtection="1">
      <alignment horizontal="center"/>
      <protection locked="0"/>
    </xf>
    <xf numFmtId="0" fontId="7" fillId="0" borderId="128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7" fillId="5" borderId="138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left"/>
    </xf>
    <xf numFmtId="0" fontId="4" fillId="2" borderId="139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20" fontId="4" fillId="2" borderId="139" xfId="0" applyNumberFormat="1" applyFont="1" applyFill="1" applyBorder="1" applyAlignment="1" applyProtection="1">
      <alignment horizontal="left"/>
      <protection locked="0"/>
    </xf>
    <xf numFmtId="0" fontId="7" fillId="0" borderId="140" xfId="0" applyFont="1" applyFill="1" applyBorder="1" applyAlignment="1" applyProtection="1">
      <alignment horizontal="center" vertical="center" shrinkToFit="1"/>
      <protection locked="0"/>
    </xf>
    <xf numFmtId="0" fontId="7" fillId="0" borderId="140" xfId="0" applyFont="1" applyFill="1" applyBorder="1" applyAlignment="1" applyProtection="1">
      <alignment horizontal="center" vertical="center"/>
      <protection locked="0"/>
    </xf>
    <xf numFmtId="0" fontId="4" fillId="2" borderId="139" xfId="0" applyFont="1" applyFill="1" applyBorder="1" applyAlignment="1">
      <alignment horizontal="left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>
      <alignment horizontal="center"/>
    </xf>
    <xf numFmtId="0" fontId="7" fillId="4" borderId="141" xfId="0" applyFont="1" applyFill="1" applyBorder="1" applyAlignment="1" applyProtection="1">
      <alignment horizontal="center"/>
      <protection locked="0"/>
    </xf>
    <xf numFmtId="0" fontId="7" fillId="0" borderId="120" xfId="0" applyFont="1" applyBorder="1" applyAlignment="1">
      <alignment horizontal="center"/>
    </xf>
    <xf numFmtId="0" fontId="7" fillId="0" borderId="142" xfId="0" applyFont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7" fillId="5" borderId="141" xfId="0" applyFont="1" applyFill="1" applyBorder="1" applyAlignment="1" applyProtection="1">
      <alignment horizontal="center"/>
      <protection locked="0"/>
    </xf>
    <xf numFmtId="0" fontId="14" fillId="0" borderId="6" xfId="0" applyFont="1" applyBorder="1" applyAlignment="1">
      <alignment horizontal="left"/>
    </xf>
    <xf numFmtId="0" fontId="4" fillId="2" borderId="143" xfId="0" applyFont="1" applyFill="1" applyBorder="1" applyAlignment="1">
      <alignment horizontal="left"/>
    </xf>
    <xf numFmtId="0" fontId="11" fillId="0" borderId="0" xfId="0" applyFont="1" applyBorder="1" applyAlignment="1"/>
    <xf numFmtId="0" fontId="4" fillId="0" borderId="0" xfId="0" applyFont="1" applyBorder="1" applyAlignment="1">
      <alignment horizontal="left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144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4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/>
    </xf>
    <xf numFmtId="0" fontId="7" fillId="0" borderId="145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4" fillId="0" borderId="146" xfId="0" applyFont="1" applyBorder="1" applyAlignment="1"/>
    <xf numFmtId="0" fontId="11" fillId="0" borderId="31" xfId="0" applyFont="1" applyBorder="1" applyAlignment="1"/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147" xfId="0" applyFont="1" applyBorder="1" applyAlignment="1"/>
    <xf numFmtId="0" fontId="1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148" xfId="0" applyNumberFormat="1" applyFill="1" applyBorder="1" applyAlignment="1" applyProtection="1">
      <alignment horizontal="center" vertical="center" shrinkToFit="1"/>
    </xf>
    <xf numFmtId="0" fontId="0" fillId="0" borderId="14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NumberFormat="1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21" fillId="0" borderId="0" xfId="0" applyFont="1" applyFill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7" fillId="0" borderId="136" xfId="0" applyFont="1" applyFill="1" applyBorder="1" applyAlignment="1" applyProtection="1">
      <alignment horizontal="center" vertical="center" shrinkToFit="1"/>
      <protection locked="0"/>
    </xf>
    <xf numFmtId="0" fontId="7" fillId="0" borderId="137" xfId="0" applyNumberFormat="1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40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140" xfId="0" applyFont="1" applyFill="1" applyBorder="1" applyAlignment="1">
      <alignment horizontal="center" shrinkToFit="1"/>
    </xf>
    <xf numFmtId="0" fontId="7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1">
      <alignment vertical="center"/>
    </xf>
    <xf numFmtId="0" fontId="21" fillId="0" borderId="0" xfId="1" applyAlignment="1">
      <alignment horizontal="center" vertical="center"/>
    </xf>
    <xf numFmtId="0" fontId="21" fillId="0" borderId="56" xfId="1" applyBorder="1" applyAlignment="1">
      <alignment horizontal="center" vertical="center"/>
    </xf>
    <xf numFmtId="0" fontId="21" fillId="0" borderId="157" xfId="1" applyBorder="1" applyAlignment="1">
      <alignment horizontal="center" vertical="center"/>
    </xf>
    <xf numFmtId="0" fontId="21" fillId="0" borderId="39" xfId="1" applyBorder="1" applyAlignment="1">
      <alignment horizontal="center" vertical="center"/>
    </xf>
    <xf numFmtId="0" fontId="30" fillId="0" borderId="52" xfId="1" applyFont="1" applyBorder="1" applyAlignment="1">
      <alignment horizontal="center" vertical="center"/>
    </xf>
    <xf numFmtId="0" fontId="21" fillId="0" borderId="51" xfId="1" applyBorder="1" applyAlignment="1">
      <alignment horizontal="center" vertical="center"/>
    </xf>
    <xf numFmtId="0" fontId="30" fillId="0" borderId="56" xfId="1" applyFont="1" applyBorder="1" applyAlignment="1">
      <alignment horizontal="left" vertical="center"/>
    </xf>
    <xf numFmtId="0" fontId="21" fillId="0" borderId="46" xfId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0" fontId="21" fillId="0" borderId="45" xfId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31" fillId="0" borderId="43" xfId="0" quotePrefix="1" applyFont="1" applyBorder="1" applyAlignment="1">
      <alignment horizontal="center" vertical="center" shrinkToFit="1"/>
    </xf>
    <xf numFmtId="0" fontId="21" fillId="0" borderId="43" xfId="1" applyBorder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21" fillId="0" borderId="0" xfId="1" applyAlignment="1">
      <alignment vertical="center"/>
    </xf>
    <xf numFmtId="0" fontId="29" fillId="0" borderId="52" xfId="1" applyFont="1" applyBorder="1" applyAlignment="1">
      <alignment horizontal="center" vertical="center"/>
    </xf>
    <xf numFmtId="0" fontId="29" fillId="0" borderId="158" xfId="1" applyFont="1" applyBorder="1" applyAlignment="1">
      <alignment horizontal="center" vertical="center"/>
    </xf>
    <xf numFmtId="0" fontId="29" fillId="0" borderId="51" xfId="1" applyFont="1" applyBorder="1" applyAlignment="1">
      <alignment horizontal="center" vertical="center"/>
    </xf>
    <xf numFmtId="0" fontId="29" fillId="0" borderId="46" xfId="1" applyFont="1" applyBorder="1" applyAlignment="1">
      <alignment horizontal="center" vertical="center"/>
    </xf>
    <xf numFmtId="0" fontId="29" fillId="0" borderId="159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21" fillId="0" borderId="14" xfId="1" applyBorder="1" applyAlignment="1">
      <alignment horizontal="center" vertical="center"/>
    </xf>
    <xf numFmtId="0" fontId="21" fillId="0" borderId="160" xfId="1" applyBorder="1" applyAlignment="1">
      <alignment horizontal="center" vertical="center"/>
    </xf>
    <xf numFmtId="0" fontId="21" fillId="0" borderId="13" xfId="1" applyBorder="1" applyAlignment="1">
      <alignment horizontal="center" vertical="center"/>
    </xf>
    <xf numFmtId="0" fontId="29" fillId="0" borderId="43" xfId="1" applyFont="1" applyBorder="1" applyAlignment="1">
      <alignment horizontal="center" vertical="center" shrinkToFit="1"/>
    </xf>
    <xf numFmtId="0" fontId="21" fillId="0" borderId="43" xfId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0" fillId="0" borderId="148" xfId="0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177" fontId="35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</xf>
    <xf numFmtId="177" fontId="35" fillId="0" borderId="4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51" xfId="0" applyFont="1" applyFill="1" applyBorder="1" applyAlignment="1" applyProtection="1">
      <alignment horizontal="center" vertical="center"/>
    </xf>
    <xf numFmtId="177" fontId="35" fillId="0" borderId="58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</xf>
    <xf numFmtId="0" fontId="29" fillId="0" borderId="67" xfId="0" applyFont="1" applyFill="1" applyBorder="1" applyAlignment="1" applyProtection="1">
      <alignment horizontal="center" vertical="center"/>
    </xf>
    <xf numFmtId="0" fontId="29" fillId="0" borderId="74" xfId="0" applyFont="1" applyFill="1" applyBorder="1" applyAlignment="1" applyProtection="1">
      <alignment horizontal="center" vertical="center"/>
    </xf>
    <xf numFmtId="0" fontId="29" fillId="0" borderId="81" xfId="0" applyFont="1" applyFill="1" applyBorder="1" applyAlignment="1" applyProtection="1">
      <alignment horizontal="center" vertical="center"/>
    </xf>
    <xf numFmtId="0" fontId="30" fillId="0" borderId="78" xfId="0" applyFont="1" applyFill="1" applyBorder="1" applyAlignment="1" applyProtection="1">
      <alignment horizontal="left" vertical="center"/>
      <protection locked="0"/>
    </xf>
    <xf numFmtId="0" fontId="30" fillId="0" borderId="85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30" fillId="0" borderId="67" xfId="0" applyFont="1" applyFill="1" applyBorder="1" applyAlignment="1" applyProtection="1">
      <alignment horizontal="center" vertical="center"/>
      <protection locked="0"/>
    </xf>
    <xf numFmtId="0" fontId="30" fillId="0" borderId="74" xfId="0" applyFont="1" applyFill="1" applyBorder="1" applyAlignment="1" applyProtection="1">
      <alignment horizontal="center" vertical="center"/>
      <protection locked="0"/>
    </xf>
    <xf numFmtId="0" fontId="30" fillId="0" borderId="81" xfId="0" applyFont="1" applyFill="1" applyBorder="1" applyAlignment="1" applyProtection="1">
      <alignment horizontal="center" vertical="center"/>
      <protection locked="0"/>
    </xf>
    <xf numFmtId="0" fontId="30" fillId="0" borderId="68" xfId="0" applyFont="1" applyFill="1" applyBorder="1" applyAlignment="1" applyProtection="1">
      <alignment horizontal="center" vertical="center"/>
      <protection locked="0"/>
    </xf>
    <xf numFmtId="0" fontId="30" fillId="0" borderId="75" xfId="0" applyFont="1" applyFill="1" applyBorder="1" applyAlignment="1" applyProtection="1">
      <alignment horizontal="center" vertical="center"/>
      <protection locked="0"/>
    </xf>
    <xf numFmtId="0" fontId="30" fillId="0" borderId="82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</xf>
    <xf numFmtId="0" fontId="9" fillId="0" borderId="88" xfId="0" applyFont="1" applyFill="1" applyBorder="1" applyAlignment="1" applyProtection="1">
      <alignment horizontal="center" vertical="center"/>
    </xf>
    <xf numFmtId="0" fontId="21" fillId="0" borderId="51" xfId="0" applyFont="1" applyFill="1" applyBorder="1" applyAlignment="1" applyProtection="1">
      <alignment horizontal="center" vertical="center"/>
    </xf>
    <xf numFmtId="0" fontId="29" fillId="0" borderId="100" xfId="0" applyFont="1" applyFill="1" applyBorder="1" applyAlignment="1" applyProtection="1">
      <alignment horizontal="right" vertical="center"/>
      <protection locked="0"/>
    </xf>
    <xf numFmtId="0" fontId="30" fillId="0" borderId="101" xfId="0" applyFont="1" applyFill="1" applyBorder="1" applyAlignment="1" applyProtection="1">
      <alignment horizontal="left" vertical="center"/>
      <protection locked="0"/>
    </xf>
    <xf numFmtId="0" fontId="29" fillId="0" borderId="75" xfId="0" applyFont="1" applyFill="1" applyBorder="1" applyAlignment="1" applyProtection="1">
      <alignment horizontal="right" vertical="center"/>
      <protection locked="0"/>
    </xf>
    <xf numFmtId="0" fontId="29" fillId="0" borderId="82" xfId="0" applyFont="1" applyFill="1" applyBorder="1" applyAlignment="1" applyProtection="1">
      <alignment horizontal="right" vertical="center"/>
      <protection locked="0"/>
    </xf>
    <xf numFmtId="0" fontId="28" fillId="0" borderId="35" xfId="1" applyFont="1" applyBorder="1" applyAlignment="1">
      <alignment horizontal="center" vertical="center"/>
    </xf>
    <xf numFmtId="0" fontId="21" fillId="0" borderId="163" xfId="1" applyBorder="1" applyAlignment="1">
      <alignment horizontal="center" vertical="center"/>
    </xf>
    <xf numFmtId="0" fontId="21" fillId="0" borderId="164" xfId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0" xfId="1" applyBorder="1">
      <alignment vertical="center"/>
    </xf>
    <xf numFmtId="0" fontId="30" fillId="0" borderId="100" xfId="0" applyFont="1" applyFill="1" applyBorder="1" applyAlignment="1" applyProtection="1">
      <alignment horizontal="center" vertical="center"/>
      <protection locked="0"/>
    </xf>
    <xf numFmtId="0" fontId="29" fillId="0" borderId="66" xfId="0" applyFont="1" applyFill="1" applyBorder="1" applyAlignment="1" applyProtection="1">
      <alignment horizontal="center" vertical="center"/>
      <protection locked="0"/>
    </xf>
    <xf numFmtId="0" fontId="29" fillId="0" borderId="73" xfId="0" applyFont="1" applyFill="1" applyBorder="1" applyAlignment="1" applyProtection="1">
      <alignment horizontal="center" vertical="center"/>
      <protection locked="0"/>
    </xf>
    <xf numFmtId="0" fontId="29" fillId="0" borderId="80" xfId="0" applyFont="1" applyFill="1" applyBorder="1" applyAlignment="1" applyProtection="1">
      <alignment horizontal="center" vertical="center"/>
      <protection locked="0"/>
    </xf>
    <xf numFmtId="0" fontId="29" fillId="0" borderId="70" xfId="0" applyFont="1" applyFill="1" applyBorder="1" applyAlignment="1" applyProtection="1">
      <alignment horizontal="center" vertical="center"/>
      <protection locked="0"/>
    </xf>
    <xf numFmtId="0" fontId="30" fillId="0" borderId="71" xfId="0" applyFont="1" applyFill="1" applyBorder="1" applyAlignment="1" applyProtection="1">
      <alignment horizontal="center" vertical="center"/>
      <protection locked="0"/>
    </xf>
    <xf numFmtId="0" fontId="29" fillId="0" borderId="77" xfId="0" applyFont="1" applyFill="1" applyBorder="1" applyAlignment="1" applyProtection="1">
      <alignment horizontal="center" vertical="center"/>
      <protection locked="0"/>
    </xf>
    <xf numFmtId="0" fontId="30" fillId="0" borderId="78" xfId="0" applyFont="1" applyFill="1" applyBorder="1" applyAlignment="1" applyProtection="1">
      <alignment horizontal="center" vertical="center"/>
      <protection locked="0"/>
    </xf>
    <xf numFmtId="0" fontId="29" fillId="0" borderId="84" xfId="0" applyFont="1" applyFill="1" applyBorder="1" applyAlignment="1" applyProtection="1">
      <alignment horizontal="center" vertical="center"/>
      <protection locked="0"/>
    </xf>
    <xf numFmtId="0" fontId="30" fillId="0" borderId="85" xfId="0" applyFont="1" applyFill="1" applyBorder="1" applyAlignment="1" applyProtection="1">
      <alignment horizontal="center" vertical="center"/>
      <protection locked="0"/>
    </xf>
    <xf numFmtId="0" fontId="15" fillId="3" borderId="171" xfId="0" applyFont="1" applyFill="1" applyBorder="1" applyAlignment="1">
      <alignment horizontal="center"/>
    </xf>
    <xf numFmtId="0" fontId="7" fillId="8" borderId="136" xfId="0" applyFont="1" applyFill="1" applyBorder="1" applyAlignment="1" applyProtection="1">
      <alignment horizontal="center" vertical="center" shrinkToFit="1"/>
      <protection locked="0"/>
    </xf>
    <xf numFmtId="0" fontId="16" fillId="8" borderId="137" xfId="0" applyFont="1" applyFill="1" applyBorder="1" applyAlignment="1" applyProtection="1">
      <alignment horizontal="center" vertical="center" wrapText="1"/>
      <protection locked="0"/>
    </xf>
    <xf numFmtId="0" fontId="7" fillId="8" borderId="140" xfId="0" applyFont="1" applyFill="1" applyBorder="1" applyAlignment="1" applyProtection="1">
      <alignment horizontal="center" vertical="center" shrinkToFit="1"/>
      <protection locked="0"/>
    </xf>
    <xf numFmtId="0" fontId="16" fillId="8" borderId="24" xfId="0" applyFont="1" applyFill="1" applyBorder="1" applyAlignment="1" applyProtection="1">
      <alignment horizontal="center" vertical="center" wrapText="1"/>
      <protection locked="0"/>
    </xf>
    <xf numFmtId="0" fontId="7" fillId="8" borderId="140" xfId="0" applyFont="1" applyFill="1" applyBorder="1" applyAlignment="1" applyProtection="1">
      <alignment horizontal="center" vertical="center"/>
      <protection locked="0"/>
    </xf>
    <xf numFmtId="0" fontId="7" fillId="8" borderId="24" xfId="0" applyFont="1" applyFill="1" applyBorder="1" applyAlignment="1" applyProtection="1">
      <alignment horizontal="center" vertical="center"/>
      <protection locked="0"/>
    </xf>
    <xf numFmtId="0" fontId="7" fillId="8" borderId="144" xfId="0" applyFont="1" applyFill="1" applyBorder="1" applyAlignment="1" applyProtection="1">
      <alignment horizontal="center" vertical="center" shrinkToFit="1"/>
      <protection locked="0"/>
    </xf>
    <xf numFmtId="0" fontId="7" fillId="8" borderId="27" xfId="0" applyFont="1" applyFill="1" applyBorder="1" applyAlignment="1" applyProtection="1">
      <alignment horizontal="center" vertical="center"/>
      <protection locked="0"/>
    </xf>
    <xf numFmtId="0" fontId="7" fillId="8" borderId="144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>
      <alignment horizontal="center" vertical="center" wrapText="1"/>
    </xf>
    <xf numFmtId="0" fontId="37" fillId="0" borderId="0" xfId="0" applyFont="1">
      <alignment vertical="center"/>
    </xf>
    <xf numFmtId="0" fontId="39" fillId="0" borderId="43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0" borderId="136" xfId="0" applyFont="1" applyFill="1" applyBorder="1" applyAlignment="1">
      <alignment horizontal="center" vertical="center" shrinkToFit="1"/>
    </xf>
    <xf numFmtId="0" fontId="7" fillId="0" borderId="137" xfId="0" applyFont="1" applyFill="1" applyBorder="1" applyAlignment="1">
      <alignment horizontal="center" vertical="top" wrapText="1"/>
    </xf>
    <xf numFmtId="0" fontId="7" fillId="0" borderId="136" xfId="0" applyFont="1" applyFill="1" applyBorder="1" applyAlignment="1">
      <alignment horizontal="center" shrinkToFit="1"/>
    </xf>
    <xf numFmtId="0" fontId="7" fillId="0" borderId="137" xfId="0" applyFont="1" applyFill="1" applyBorder="1" applyAlignment="1">
      <alignment horizontal="center" vertical="center" wrapText="1"/>
    </xf>
    <xf numFmtId="0" fontId="36" fillId="0" borderId="137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 applyProtection="1">
      <alignment horizontal="center" vertical="center"/>
    </xf>
    <xf numFmtId="0" fontId="21" fillId="0" borderId="175" xfId="0" applyFont="1" applyFill="1" applyBorder="1" applyAlignment="1" applyProtection="1">
      <alignment horizontal="center" vertical="center"/>
    </xf>
    <xf numFmtId="0" fontId="21" fillId="0" borderId="176" xfId="0" applyFont="1" applyFill="1" applyBorder="1" applyAlignment="1" applyProtection="1">
      <alignment horizontal="center" vertical="center"/>
    </xf>
    <xf numFmtId="0" fontId="29" fillId="0" borderId="177" xfId="0" applyFont="1" applyFill="1" applyBorder="1" applyAlignment="1" applyProtection="1">
      <alignment horizontal="center" vertical="center"/>
      <protection locked="0"/>
    </xf>
    <xf numFmtId="0" fontId="30" fillId="0" borderId="178" xfId="0" applyFont="1" applyFill="1" applyBorder="1" applyAlignment="1" applyProtection="1">
      <alignment horizontal="center" vertical="center"/>
      <protection locked="0"/>
    </xf>
    <xf numFmtId="0" fontId="30" fillId="0" borderId="179" xfId="0" applyFont="1" applyFill="1" applyBorder="1" applyAlignment="1" applyProtection="1">
      <alignment horizontal="center" vertical="center"/>
      <protection locked="0"/>
    </xf>
    <xf numFmtId="0" fontId="29" fillId="0" borderId="180" xfId="0" applyFont="1" applyFill="1" applyBorder="1" applyAlignment="1" applyProtection="1">
      <alignment horizontal="center" vertical="center"/>
      <protection locked="0"/>
    </xf>
    <xf numFmtId="0" fontId="30" fillId="0" borderId="181" xfId="0" applyFont="1" applyFill="1" applyBorder="1" applyAlignment="1" applyProtection="1">
      <alignment horizontal="center" vertical="center"/>
      <protection locked="0"/>
    </xf>
    <xf numFmtId="0" fontId="0" fillId="6" borderId="182" xfId="0" applyFill="1" applyBorder="1" applyAlignment="1" applyProtection="1">
      <alignment horizontal="center" vertical="center" shrinkToFit="1"/>
      <protection locked="0"/>
    </xf>
    <xf numFmtId="0" fontId="0" fillId="6" borderId="183" xfId="0" applyFill="1" applyBorder="1" applyAlignment="1" applyProtection="1">
      <alignment horizontal="center" vertical="center" shrinkToFit="1"/>
      <protection locked="0"/>
    </xf>
    <xf numFmtId="0" fontId="19" fillId="6" borderId="183" xfId="0" applyFont="1" applyFill="1" applyBorder="1" applyAlignment="1" applyProtection="1">
      <alignment horizontal="center" vertical="center" shrinkToFit="1"/>
    </xf>
    <xf numFmtId="0" fontId="0" fillId="0" borderId="183" xfId="0" applyFill="1" applyBorder="1" applyAlignment="1" applyProtection="1">
      <alignment horizontal="center" vertical="center" shrinkToFit="1"/>
    </xf>
    <xf numFmtId="0" fontId="0" fillId="0" borderId="184" xfId="0" applyFill="1" applyBorder="1" applyAlignment="1" applyProtection="1">
      <alignment horizontal="center" vertical="center" shrinkToFit="1"/>
    </xf>
    <xf numFmtId="0" fontId="0" fillId="6" borderId="185" xfId="0" applyNumberFormat="1" applyFill="1" applyBorder="1" applyAlignment="1" applyProtection="1">
      <alignment horizontal="center" vertical="center" shrinkToFit="1"/>
      <protection locked="0"/>
    </xf>
    <xf numFmtId="0" fontId="0" fillId="6" borderId="186" xfId="0" applyFill="1" applyBorder="1" applyAlignment="1" applyProtection="1">
      <alignment horizontal="center" vertical="center" shrinkToFit="1"/>
      <protection locked="0"/>
    </xf>
    <xf numFmtId="0" fontId="0" fillId="6" borderId="186" xfId="0" applyFill="1" applyBorder="1" applyAlignment="1" applyProtection="1">
      <alignment horizontal="center" vertical="center" shrinkToFit="1"/>
    </xf>
    <xf numFmtId="0" fontId="0" fillId="0" borderId="186" xfId="0" applyFill="1" applyBorder="1" applyAlignment="1" applyProtection="1">
      <alignment horizontal="center" vertical="center" shrinkToFit="1"/>
    </xf>
    <xf numFmtId="0" fontId="0" fillId="0" borderId="187" xfId="0" applyFill="1" applyBorder="1" applyAlignment="1" applyProtection="1">
      <alignment horizontal="center" vertical="center" shrinkToFit="1"/>
    </xf>
    <xf numFmtId="0" fontId="20" fillId="6" borderId="185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188" xfId="0" applyNumberFormat="1" applyFill="1" applyBorder="1" applyAlignment="1" applyProtection="1">
      <alignment horizontal="center" vertical="center" shrinkToFit="1"/>
      <protection locked="0"/>
    </xf>
    <xf numFmtId="0" fontId="0" fillId="6" borderId="189" xfId="0" applyFill="1" applyBorder="1" applyAlignment="1" applyProtection="1">
      <alignment horizontal="center" vertical="center" shrinkToFit="1"/>
      <protection locked="0"/>
    </xf>
    <xf numFmtId="0" fontId="0" fillId="6" borderId="189" xfId="0" applyFill="1" applyBorder="1" applyAlignment="1" applyProtection="1">
      <alignment horizontal="center" vertical="center" shrinkToFit="1"/>
    </xf>
    <xf numFmtId="0" fontId="0" fillId="0" borderId="189" xfId="0" applyFill="1" applyBorder="1" applyAlignment="1" applyProtection="1">
      <alignment horizontal="center" vertical="center" shrinkToFit="1"/>
    </xf>
    <xf numFmtId="0" fontId="0" fillId="0" borderId="190" xfId="0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 shrinkToFit="1"/>
    </xf>
    <xf numFmtId="0" fontId="3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24" xfId="0" applyFont="1" applyFill="1" applyBorder="1" applyAlignment="1" applyProtection="1">
      <alignment horizontal="center" vertical="center"/>
    </xf>
    <xf numFmtId="0" fontId="33" fillId="0" borderId="25" xfId="0" applyFont="1" applyFill="1" applyBorder="1" applyAlignment="1" applyProtection="1">
      <alignment horizontal="center" vertical="center"/>
    </xf>
    <xf numFmtId="0" fontId="33" fillId="0" borderId="26" xfId="0" applyFont="1" applyFill="1" applyBorder="1" applyAlignment="1" applyProtection="1">
      <alignment horizontal="center" vertical="center"/>
    </xf>
    <xf numFmtId="0" fontId="33" fillId="0" borderId="27" xfId="0" applyFont="1" applyFill="1" applyBorder="1" applyAlignment="1" applyProtection="1">
      <alignment horizontal="center" vertical="center"/>
    </xf>
    <xf numFmtId="0" fontId="34" fillId="0" borderId="17" xfId="0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 applyProtection="1">
      <alignment horizontal="center" vertical="center"/>
    </xf>
    <xf numFmtId="0" fontId="34" fillId="0" borderId="19" xfId="0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24" xfId="0" applyFont="1" applyFill="1" applyBorder="1" applyAlignment="1" applyProtection="1">
      <alignment horizontal="center" vertical="center"/>
    </xf>
    <xf numFmtId="0" fontId="34" fillId="0" borderId="25" xfId="0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 applyProtection="1">
      <alignment horizontal="center" vertical="center"/>
    </xf>
    <xf numFmtId="0" fontId="34" fillId="0" borderId="27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33" fillId="0" borderId="2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left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left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shrinkToFit="1"/>
    </xf>
    <xf numFmtId="0" fontId="6" fillId="0" borderId="8" xfId="0" applyFont="1" applyFill="1" applyBorder="1" applyAlignment="1" applyProtection="1">
      <alignment shrinkToFit="1"/>
    </xf>
    <xf numFmtId="0" fontId="6" fillId="0" borderId="9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31" fillId="0" borderId="0" xfId="0" applyFont="1" applyFill="1" applyAlignment="1" applyProtection="1">
      <alignment horizontal="right" vertical="center" shrinkToFit="1"/>
    </xf>
    <xf numFmtId="0" fontId="6" fillId="0" borderId="2" xfId="0" applyFont="1" applyFill="1" applyBorder="1" applyAlignment="1" applyProtection="1">
      <alignment shrinkToFit="1"/>
    </xf>
    <xf numFmtId="0" fontId="6" fillId="0" borderId="3" xfId="0" applyFont="1" applyFill="1" applyBorder="1" applyAlignment="1" applyProtection="1">
      <alignment shrinkToFit="1"/>
    </xf>
    <xf numFmtId="176" fontId="6" fillId="0" borderId="4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20" fontId="6" fillId="0" borderId="4" xfId="0" applyNumberFormat="1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21" fillId="0" borderId="53" xfId="0" applyFont="1" applyFill="1" applyBorder="1" applyAlignment="1" applyProtection="1">
      <alignment horizontal="center" vertical="center" shrinkToFit="1"/>
      <protection locked="0"/>
    </xf>
    <xf numFmtId="0" fontId="21" fillId="0" borderId="47" xfId="0" applyFont="1" applyFill="1" applyBorder="1" applyAlignment="1" applyProtection="1">
      <alignment horizontal="center" vertical="center" shrinkToFit="1"/>
      <protection locked="0"/>
    </xf>
    <xf numFmtId="0" fontId="21" fillId="0" borderId="50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54" xfId="0" applyFont="1" applyFill="1" applyBorder="1" applyAlignment="1" applyProtection="1">
      <alignment horizontal="center" vertical="center" shrinkToFit="1"/>
      <protection locked="0"/>
    </xf>
    <xf numFmtId="0" fontId="21" fillId="0" borderId="48" xfId="0" applyFont="1" applyFill="1" applyBorder="1" applyAlignment="1" applyProtection="1">
      <alignment horizontal="center" vertical="center" shrinkToFit="1"/>
      <protection locked="0"/>
    </xf>
    <xf numFmtId="0" fontId="30" fillId="0" borderId="52" xfId="0" applyFont="1" applyFill="1" applyBorder="1" applyAlignment="1" applyProtection="1">
      <alignment horizontal="left" vertical="center" wrapText="1"/>
      <protection locked="0"/>
    </xf>
    <xf numFmtId="0" fontId="30" fillId="0" borderId="50" xfId="0" applyFont="1" applyFill="1" applyBorder="1" applyAlignment="1" applyProtection="1">
      <alignment horizontal="left" vertical="center" wrapText="1"/>
      <protection locked="0"/>
    </xf>
    <xf numFmtId="0" fontId="30" fillId="0" borderId="114" xfId="0" applyFont="1" applyFill="1" applyBorder="1" applyAlignment="1" applyProtection="1">
      <alignment horizontal="left" vertical="center" wrapText="1"/>
      <protection locked="0"/>
    </xf>
    <xf numFmtId="0" fontId="30" fillId="0" borderId="46" xfId="0" applyFont="1" applyFill="1" applyBorder="1" applyAlignment="1" applyProtection="1">
      <alignment horizontal="left" vertical="center" wrapText="1"/>
      <protection locked="0"/>
    </xf>
    <xf numFmtId="0" fontId="30" fillId="0" borderId="16" xfId="0" applyFont="1" applyFill="1" applyBorder="1" applyAlignment="1" applyProtection="1">
      <alignment horizontal="left" vertical="center" wrapText="1"/>
      <protection locked="0"/>
    </xf>
    <xf numFmtId="0" fontId="30" fillId="0" borderId="113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0" fontId="21" fillId="0" borderId="49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16" xfId="0" applyFont="1" applyFill="1" applyBorder="1" applyAlignment="1" applyProtection="1">
      <alignment horizontal="center" vertical="center" shrinkToFit="1"/>
    </xf>
    <xf numFmtId="0" fontId="21" fillId="0" borderId="50" xfId="0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0" fontId="21" fillId="0" borderId="45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textRotation="255" shrinkToFit="1"/>
      <protection locked="0"/>
    </xf>
    <xf numFmtId="0" fontId="21" fillId="0" borderId="47" xfId="0" applyFont="1" applyFill="1" applyBorder="1" applyAlignment="1" applyProtection="1">
      <alignment horizontal="center" vertical="center" textRotation="255" shrinkToFit="1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37" xfId="0" applyFont="1" applyFill="1" applyBorder="1" applyAlignment="1" applyProtection="1">
      <alignment horizontal="center" vertical="center" textRotation="255" shrinkToFit="1"/>
      <protection locked="0"/>
    </xf>
    <xf numFmtId="0" fontId="21" fillId="0" borderId="48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6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29" fillId="0" borderId="67" xfId="0" applyFont="1" applyFill="1" applyBorder="1" applyAlignment="1" applyProtection="1">
      <alignment horizontal="left" vertical="center" shrinkToFit="1"/>
    </xf>
    <xf numFmtId="0" fontId="29" fillId="0" borderId="69" xfId="0" applyFont="1" applyFill="1" applyBorder="1" applyAlignment="1" applyProtection="1">
      <alignment horizontal="left" vertical="center" shrinkToFit="1"/>
    </xf>
    <xf numFmtId="0" fontId="7" fillId="0" borderId="70" xfId="0" applyFont="1" applyFill="1" applyBorder="1" applyAlignment="1" applyProtection="1">
      <alignment horizontal="center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69" xfId="0" applyFont="1" applyFill="1" applyBorder="1" applyAlignment="1" applyProtection="1">
      <alignment horizontal="center" vertical="center"/>
    </xf>
    <xf numFmtId="0" fontId="29" fillId="0" borderId="72" xfId="0" applyFont="1" applyFill="1" applyBorder="1" applyAlignment="1" applyProtection="1">
      <alignment horizontal="left" vertical="center" shrinkToFit="1"/>
    </xf>
    <xf numFmtId="0" fontId="9" fillId="0" borderId="19" xfId="0" applyFont="1" applyFill="1" applyBorder="1" applyAlignment="1" applyProtection="1">
      <alignment horizontal="center" vertical="center"/>
    </xf>
    <xf numFmtId="0" fontId="29" fillId="0" borderId="74" xfId="0" applyFont="1" applyFill="1" applyBorder="1" applyAlignment="1" applyProtection="1">
      <alignment horizontal="left" vertical="center" shrinkToFit="1"/>
    </xf>
    <xf numFmtId="0" fontId="29" fillId="0" borderId="76" xfId="0" applyFont="1" applyFill="1" applyBorder="1" applyAlignment="1" applyProtection="1">
      <alignment horizontal="left" vertical="center" shrinkToFit="1"/>
    </xf>
    <xf numFmtId="0" fontId="7" fillId="0" borderId="77" xfId="0" applyFont="1" applyFill="1" applyBorder="1" applyAlignment="1" applyProtection="1">
      <alignment horizontal="center" vertical="center"/>
    </xf>
    <xf numFmtId="0" fontId="7" fillId="0" borderId="74" xfId="0" applyFont="1" applyFill="1" applyBorder="1" applyAlignment="1" applyProtection="1">
      <alignment horizontal="center" vertical="center"/>
    </xf>
    <xf numFmtId="0" fontId="7" fillId="0" borderId="76" xfId="0" applyFont="1" applyFill="1" applyBorder="1" applyAlignment="1" applyProtection="1">
      <alignment horizontal="center" vertical="center"/>
    </xf>
    <xf numFmtId="0" fontId="29" fillId="0" borderId="79" xfId="0" applyFont="1" applyFill="1" applyBorder="1" applyAlignment="1" applyProtection="1">
      <alignment horizontal="left" vertical="center" shrinkToFit="1"/>
    </xf>
    <xf numFmtId="0" fontId="7" fillId="0" borderId="84" xfId="0" applyFont="1" applyFill="1" applyBorder="1" applyAlignment="1" applyProtection="1">
      <alignment horizontal="center" vertical="center"/>
    </xf>
    <xf numFmtId="0" fontId="7" fillId="0" borderId="81" xfId="0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</xf>
    <xf numFmtId="0" fontId="29" fillId="0" borderId="81" xfId="0" applyFont="1" applyFill="1" applyBorder="1" applyAlignment="1" applyProtection="1">
      <alignment horizontal="left" vertical="center" shrinkToFit="1"/>
    </xf>
    <xf numFmtId="0" fontId="29" fillId="0" borderId="67" xfId="0" applyFont="1" applyFill="1" applyBorder="1" applyAlignment="1" applyProtection="1">
      <alignment horizontal="left" vertical="center"/>
    </xf>
    <xf numFmtId="0" fontId="29" fillId="0" borderId="72" xfId="0" applyFont="1" applyFill="1" applyBorder="1" applyAlignment="1" applyProtection="1">
      <alignment horizontal="left" vertical="center"/>
    </xf>
    <xf numFmtId="0" fontId="29" fillId="0" borderId="86" xfId="0" applyFont="1" applyFill="1" applyBorder="1" applyAlignment="1" applyProtection="1">
      <alignment horizontal="left" vertical="center" shrinkToFit="1"/>
    </xf>
    <xf numFmtId="0" fontId="29" fillId="0" borderId="74" xfId="0" applyFont="1" applyFill="1" applyBorder="1" applyAlignment="1" applyProtection="1">
      <alignment horizontal="left" vertical="center"/>
    </xf>
    <xf numFmtId="0" fontId="29" fillId="0" borderId="76" xfId="0" applyFont="1" applyFill="1" applyBorder="1" applyAlignment="1" applyProtection="1">
      <alignment horizontal="left" vertical="center"/>
    </xf>
    <xf numFmtId="0" fontId="29" fillId="0" borderId="79" xfId="0" applyFont="1" applyFill="1" applyBorder="1" applyAlignment="1" applyProtection="1">
      <alignment horizontal="left" vertical="center"/>
    </xf>
    <xf numFmtId="0" fontId="29" fillId="0" borderId="81" xfId="0" applyFont="1" applyFill="1" applyBorder="1" applyAlignment="1" applyProtection="1">
      <alignment horizontal="left" vertical="center"/>
    </xf>
    <xf numFmtId="0" fontId="29" fillId="0" borderId="69" xfId="0" applyFont="1" applyFill="1" applyBorder="1" applyAlignment="1" applyProtection="1">
      <alignment horizontal="left" vertical="center"/>
    </xf>
    <xf numFmtId="0" fontId="29" fillId="0" borderId="83" xfId="0" applyFont="1" applyFill="1" applyBorder="1" applyAlignment="1" applyProtection="1">
      <alignment horizontal="left" vertical="center"/>
    </xf>
    <xf numFmtId="0" fontId="29" fillId="0" borderId="86" xfId="0" applyFont="1" applyFill="1" applyBorder="1" applyAlignment="1" applyProtection="1">
      <alignment horizontal="left" vertical="center"/>
    </xf>
    <xf numFmtId="0" fontId="9" fillId="0" borderId="88" xfId="0" applyFont="1" applyFill="1" applyBorder="1" applyAlignment="1" applyProtection="1">
      <alignment horizontal="center" vertical="center"/>
    </xf>
    <xf numFmtId="0" fontId="9" fillId="0" borderId="89" xfId="0" applyFont="1" applyFill="1" applyBorder="1" applyAlignment="1" applyProtection="1">
      <alignment horizontal="center" vertical="center"/>
    </xf>
    <xf numFmtId="0" fontId="9" fillId="0" borderId="88" xfId="0" applyFont="1" applyFill="1" applyBorder="1" applyAlignment="1" applyProtection="1">
      <alignment horizontal="center" vertical="center" wrapText="1"/>
    </xf>
    <xf numFmtId="0" fontId="9" fillId="0" borderId="63" xfId="0" applyFont="1" applyFill="1" applyBorder="1" applyAlignment="1" applyProtection="1">
      <alignment horizontal="center" vertical="center" wrapText="1"/>
    </xf>
    <xf numFmtId="0" fontId="9" fillId="0" borderId="90" xfId="0" applyFont="1" applyFill="1" applyBorder="1" applyAlignment="1" applyProtection="1">
      <alignment horizontal="center" vertical="center" wrapText="1"/>
    </xf>
    <xf numFmtId="0" fontId="31" fillId="0" borderId="77" xfId="0" applyFont="1" applyFill="1" applyBorder="1" applyAlignment="1" applyProtection="1">
      <alignment horizontal="center" vertical="center"/>
      <protection locked="0"/>
    </xf>
    <xf numFmtId="0" fontId="31" fillId="0" borderId="74" xfId="0" applyFont="1" applyFill="1" applyBorder="1" applyAlignment="1" applyProtection="1">
      <alignment horizontal="center" vertical="center"/>
      <protection locked="0"/>
    </xf>
    <xf numFmtId="0" fontId="31" fillId="0" borderId="79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30" fillId="0" borderId="59" xfId="0" applyFont="1" applyFill="1" applyBorder="1" applyAlignment="1" applyProtection="1">
      <alignment horizontal="left" vertical="center" wrapText="1"/>
      <protection locked="0"/>
    </xf>
    <xf numFmtId="0" fontId="30" fillId="0" borderId="26" xfId="0" applyFont="1" applyFill="1" applyBorder="1" applyAlignment="1" applyProtection="1">
      <alignment horizontal="left" vertical="center" wrapText="1"/>
      <protection locked="0"/>
    </xf>
    <xf numFmtId="0" fontId="21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vertical="center"/>
    </xf>
    <xf numFmtId="0" fontId="9" fillId="0" borderId="91" xfId="0" applyFont="1" applyFill="1" applyBorder="1" applyAlignment="1" applyProtection="1">
      <alignment horizontal="center" vertical="center"/>
    </xf>
    <xf numFmtId="0" fontId="9" fillId="0" borderId="90" xfId="0" applyFont="1" applyFill="1" applyBorder="1" applyAlignment="1" applyProtection="1">
      <alignment horizontal="center" vertical="center"/>
    </xf>
    <xf numFmtId="0" fontId="9" fillId="0" borderId="92" xfId="0" applyFont="1" applyFill="1" applyBorder="1" applyAlignment="1" applyProtection="1">
      <alignment horizontal="center" vertical="center"/>
    </xf>
    <xf numFmtId="0" fontId="9" fillId="0" borderId="92" xfId="0" applyFont="1" applyFill="1" applyBorder="1" applyAlignment="1" applyProtection="1">
      <alignment horizontal="center" vertical="center" wrapText="1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2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 shrinkToFit="1"/>
      <protection locked="0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31" fillId="0" borderId="76" xfId="0" applyFont="1" applyFill="1" applyBorder="1" applyAlignment="1" applyProtection="1">
      <alignment horizontal="center" vertical="center"/>
      <protection locked="0"/>
    </xf>
    <xf numFmtId="0" fontId="31" fillId="0" borderId="93" xfId="0" applyFont="1" applyFill="1" applyBorder="1" applyAlignment="1" applyProtection="1">
      <alignment horizontal="center" vertical="center"/>
      <protection locked="0"/>
    </xf>
    <xf numFmtId="0" fontId="31" fillId="0" borderId="94" xfId="0" applyFont="1" applyFill="1" applyBorder="1" applyAlignment="1" applyProtection="1">
      <alignment horizontal="center" vertical="center"/>
      <protection locked="0"/>
    </xf>
    <xf numFmtId="0" fontId="31" fillId="0" borderId="95" xfId="0" applyFont="1" applyFill="1" applyBorder="1" applyAlignment="1" applyProtection="1">
      <alignment horizontal="center" vertical="center"/>
      <protection locked="0"/>
    </xf>
    <xf numFmtId="0" fontId="31" fillId="0" borderId="96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/>
    </xf>
    <xf numFmtId="0" fontId="7" fillId="0" borderId="94" xfId="0" applyFont="1" applyFill="1" applyBorder="1" applyAlignment="1" applyProtection="1">
      <alignment horizontal="center" vertical="center"/>
    </xf>
    <xf numFmtId="0" fontId="7" fillId="0" borderId="95" xfId="0" applyFont="1" applyFill="1" applyBorder="1" applyAlignment="1" applyProtection="1">
      <alignment horizontal="center" vertical="center"/>
    </xf>
    <xf numFmtId="0" fontId="31" fillId="0" borderId="97" xfId="0" applyFont="1" applyFill="1" applyBorder="1" applyAlignment="1" applyProtection="1">
      <alignment horizontal="center" vertical="center"/>
      <protection locked="0"/>
    </xf>
    <xf numFmtId="0" fontId="31" fillId="0" borderId="73" xfId="0" applyFont="1" applyFill="1" applyBorder="1" applyAlignment="1" applyProtection="1">
      <alignment horizontal="center" vertical="center"/>
      <protection locked="0"/>
    </xf>
    <xf numFmtId="0" fontId="31" fillId="0" borderId="66" xfId="0" applyFont="1" applyFill="1" applyBorder="1" applyAlignment="1" applyProtection="1">
      <alignment horizontal="center" vertical="center"/>
      <protection locked="0"/>
    </xf>
    <xf numFmtId="0" fontId="31" fillId="0" borderId="69" xfId="0" applyFont="1" applyFill="1" applyBorder="1" applyAlignment="1" applyProtection="1">
      <alignment horizontal="center" vertical="center"/>
      <protection locked="0"/>
    </xf>
    <xf numFmtId="0" fontId="30" fillId="0" borderId="99" xfId="0" applyFont="1" applyFill="1" applyBorder="1" applyAlignment="1" applyProtection="1">
      <alignment horizontal="left" vertical="center" shrinkToFit="1"/>
      <protection locked="0"/>
    </xf>
    <xf numFmtId="0" fontId="30" fillId="0" borderId="102" xfId="0" applyFont="1" applyFill="1" applyBorder="1" applyAlignment="1" applyProtection="1">
      <alignment horizontal="left" vertical="center" shrinkToFit="1"/>
      <protection locked="0"/>
    </xf>
    <xf numFmtId="0" fontId="6" fillId="0" borderId="103" xfId="0" applyFont="1" applyFill="1" applyBorder="1" applyAlignment="1" applyProtection="1">
      <alignment horizontal="center" vertical="center"/>
    </xf>
    <xf numFmtId="0" fontId="6" fillId="0" borderId="104" xfId="0" applyFont="1" applyFill="1" applyBorder="1" applyAlignment="1" applyProtection="1">
      <alignment horizontal="center" vertical="center"/>
    </xf>
    <xf numFmtId="0" fontId="6" fillId="0" borderId="105" xfId="0" applyFont="1" applyFill="1" applyBorder="1" applyAlignment="1" applyProtection="1">
      <alignment horizontal="center" vertical="center"/>
    </xf>
    <xf numFmtId="0" fontId="6" fillId="0" borderId="106" xfId="0" applyFont="1" applyFill="1" applyBorder="1" applyAlignment="1" applyProtection="1">
      <alignment horizontal="center" vertical="center"/>
    </xf>
    <xf numFmtId="0" fontId="7" fillId="0" borderId="106" xfId="0" applyFont="1" applyFill="1" applyBorder="1" applyAlignment="1" applyProtection="1">
      <alignment horizontal="center" vertical="center"/>
    </xf>
    <xf numFmtId="0" fontId="7" fillId="0" borderId="104" xfId="0" applyFont="1" applyFill="1" applyBorder="1" applyAlignment="1" applyProtection="1">
      <alignment horizontal="center" vertical="center"/>
    </xf>
    <xf numFmtId="0" fontId="7" fillId="0" borderId="105" xfId="0" applyFont="1" applyFill="1" applyBorder="1" applyAlignment="1" applyProtection="1">
      <alignment horizontal="center" vertical="center"/>
    </xf>
    <xf numFmtId="0" fontId="6" fillId="0" borderId="107" xfId="0" applyFont="1" applyFill="1" applyBorder="1" applyAlignment="1" applyProtection="1">
      <alignment horizontal="center" vertical="center"/>
    </xf>
    <xf numFmtId="0" fontId="30" fillId="0" borderId="73" xfId="0" applyFont="1" applyFill="1" applyBorder="1" applyAlignment="1" applyProtection="1">
      <alignment horizontal="center" vertical="center" shrinkToFit="1"/>
      <protection locked="0"/>
    </xf>
    <xf numFmtId="0" fontId="30" fillId="0" borderId="74" xfId="0" applyFont="1" applyFill="1" applyBorder="1" applyAlignment="1" applyProtection="1">
      <alignment horizontal="center" vertical="center" shrinkToFit="1"/>
      <protection locked="0"/>
    </xf>
    <xf numFmtId="0" fontId="29" fillId="0" borderId="78" xfId="0" applyFont="1" applyFill="1" applyBorder="1" applyAlignment="1" applyProtection="1">
      <alignment horizontal="left" vertical="center" shrinkToFit="1"/>
    </xf>
    <xf numFmtId="0" fontId="30" fillId="0" borderId="75" xfId="0" applyFont="1" applyFill="1" applyBorder="1" applyAlignment="1" applyProtection="1">
      <alignment horizontal="left" vertical="center" shrinkToFit="1"/>
      <protection locked="0"/>
    </xf>
    <xf numFmtId="0" fontId="30" fillId="0" borderId="74" xfId="0" applyFont="1" applyFill="1" applyBorder="1" applyAlignment="1" applyProtection="1">
      <alignment horizontal="left" vertical="center" shrinkToFit="1"/>
      <protection locked="0"/>
    </xf>
    <xf numFmtId="0" fontId="30" fillId="0" borderId="76" xfId="0" applyFont="1" applyFill="1" applyBorder="1" applyAlignment="1" applyProtection="1">
      <alignment horizontal="left" vertical="center" shrinkToFit="1"/>
      <protection locked="0"/>
    </xf>
    <xf numFmtId="0" fontId="7" fillId="0" borderId="77" xfId="0" applyFont="1" applyFill="1" applyBorder="1" applyAlignment="1" applyProtection="1">
      <alignment horizontal="center" vertical="center" wrapText="1"/>
    </xf>
    <xf numFmtId="0" fontId="7" fillId="0" borderId="76" xfId="0" applyFont="1" applyFill="1" applyBorder="1" applyAlignment="1" applyProtection="1">
      <alignment horizontal="center" vertical="center" wrapText="1"/>
    </xf>
    <xf numFmtId="0" fontId="30" fillId="0" borderId="98" xfId="0" applyFont="1" applyFill="1" applyBorder="1" applyAlignment="1" applyProtection="1">
      <alignment horizontal="center" vertical="center" shrinkToFit="1"/>
      <protection locked="0"/>
    </xf>
    <xf numFmtId="0" fontId="30" fillId="0" borderId="99" xfId="0" applyFont="1" applyFill="1" applyBorder="1" applyAlignment="1" applyProtection="1">
      <alignment horizontal="center" vertical="center" shrinkToFit="1"/>
      <protection locked="0"/>
    </xf>
    <xf numFmtId="0" fontId="29" fillId="0" borderId="99" xfId="0" applyFont="1" applyFill="1" applyBorder="1" applyAlignment="1" applyProtection="1">
      <alignment horizontal="left" vertical="center" shrinkToFit="1"/>
    </xf>
    <xf numFmtId="0" fontId="29" fillId="0" borderId="101" xfId="0" applyFont="1" applyFill="1" applyBorder="1" applyAlignment="1" applyProtection="1">
      <alignment horizontal="left" vertical="center" shrinkToFit="1"/>
    </xf>
    <xf numFmtId="0" fontId="30" fillId="0" borderId="68" xfId="0" applyFont="1" applyFill="1" applyBorder="1" applyAlignment="1" applyProtection="1">
      <alignment horizontal="left" vertical="center" shrinkToFit="1"/>
      <protection locked="0"/>
    </xf>
    <xf numFmtId="0" fontId="30" fillId="0" borderId="67" xfId="0" applyFont="1" applyFill="1" applyBorder="1" applyAlignment="1" applyProtection="1">
      <alignment horizontal="left" vertical="center" shrinkToFit="1"/>
      <protection locked="0"/>
    </xf>
    <xf numFmtId="0" fontId="30" fillId="0" borderId="69" xfId="0" applyFont="1" applyFill="1" applyBorder="1" applyAlignment="1" applyProtection="1">
      <alignment horizontal="left" vertical="center" shrinkToFit="1"/>
      <protection locked="0"/>
    </xf>
    <xf numFmtId="0" fontId="30" fillId="0" borderId="102" xfId="0" applyFont="1" applyFill="1" applyBorder="1" applyAlignment="1" applyProtection="1">
      <alignment horizontal="center" vertical="center" shrinkToFit="1"/>
      <protection locked="0"/>
    </xf>
    <xf numFmtId="0" fontId="29" fillId="0" borderId="71" xfId="0" applyFont="1" applyFill="1" applyBorder="1" applyAlignment="1" applyProtection="1">
      <alignment horizontal="left" vertical="center" shrinkToFit="1"/>
    </xf>
    <xf numFmtId="0" fontId="30" fillId="0" borderId="76" xfId="0" applyFont="1" applyFill="1" applyBorder="1" applyAlignment="1" applyProtection="1">
      <alignment horizontal="center" vertical="center" shrinkToFit="1"/>
      <protection locked="0"/>
    </xf>
    <xf numFmtId="0" fontId="30" fillId="0" borderId="77" xfId="0" applyFont="1" applyFill="1" applyBorder="1" applyAlignment="1" applyProtection="1">
      <alignment horizontal="center" vertical="center" shrinkToFit="1"/>
      <protection locked="0"/>
    </xf>
    <xf numFmtId="0" fontId="30" fillId="0" borderId="79" xfId="0" applyFont="1" applyFill="1" applyBorder="1" applyAlignment="1" applyProtection="1">
      <alignment horizontal="left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30" fillId="0" borderId="80" xfId="0" applyFont="1" applyFill="1" applyBorder="1" applyAlignment="1" applyProtection="1">
      <alignment horizontal="center" vertical="center" shrinkToFit="1"/>
      <protection locked="0"/>
    </xf>
    <xf numFmtId="0" fontId="30" fillId="0" borderId="81" xfId="0" applyFont="1" applyFill="1" applyBorder="1" applyAlignment="1" applyProtection="1">
      <alignment horizontal="center" vertical="center" shrinkToFit="1"/>
      <protection locked="0"/>
    </xf>
    <xf numFmtId="0" fontId="29" fillId="0" borderId="85" xfId="0" applyFont="1" applyFill="1" applyBorder="1" applyAlignment="1" applyProtection="1">
      <alignment horizontal="left" vertical="center" shrinkToFit="1"/>
    </xf>
    <xf numFmtId="0" fontId="30" fillId="0" borderId="82" xfId="0" applyFont="1" applyFill="1" applyBorder="1" applyAlignment="1" applyProtection="1">
      <alignment horizontal="left" vertical="center" shrinkToFit="1"/>
      <protection locked="0"/>
    </xf>
    <xf numFmtId="0" fontId="30" fillId="0" borderId="81" xfId="0" applyFont="1" applyFill="1" applyBorder="1" applyAlignment="1" applyProtection="1">
      <alignment horizontal="left" vertical="center" shrinkToFit="1"/>
      <protection locked="0"/>
    </xf>
    <xf numFmtId="0" fontId="30" fillId="0" borderId="83" xfId="0" applyFont="1" applyFill="1" applyBorder="1" applyAlignment="1" applyProtection="1">
      <alignment horizontal="left" vertical="center" shrinkToFit="1"/>
      <protection locked="0"/>
    </xf>
    <xf numFmtId="0" fontId="7" fillId="0" borderId="84" xfId="0" applyFont="1" applyFill="1" applyBorder="1" applyAlignment="1" applyProtection="1">
      <alignment horizontal="center" vertical="center" wrapText="1"/>
    </xf>
    <xf numFmtId="0" fontId="7" fillId="0" borderId="83" xfId="0" applyFont="1" applyFill="1" applyBorder="1" applyAlignment="1" applyProtection="1">
      <alignment horizontal="center" vertical="center" wrapText="1"/>
    </xf>
    <xf numFmtId="0" fontId="7" fillId="0" borderId="65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11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shrinkToFit="1"/>
    </xf>
    <xf numFmtId="0" fontId="6" fillId="0" borderId="48" xfId="0" applyFont="1" applyFill="1" applyBorder="1" applyAlignment="1" applyProtection="1">
      <alignment horizontal="center" vertical="center" shrinkToFit="1"/>
    </xf>
    <xf numFmtId="0" fontId="30" fillId="0" borderId="86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 shrinkToFit="1"/>
    </xf>
    <xf numFmtId="0" fontId="6" fillId="0" borderId="45" xfId="0" applyFont="1" applyFill="1" applyBorder="1" applyAlignment="1" applyProtection="1">
      <alignment horizontal="center" vertical="center" shrinkToFit="1"/>
    </xf>
    <xf numFmtId="0" fontId="31" fillId="0" borderId="108" xfId="0" applyFont="1" applyFill="1" applyBorder="1" applyAlignment="1" applyProtection="1">
      <alignment horizontal="center" vertical="center"/>
      <protection locked="0"/>
    </xf>
    <xf numFmtId="0" fontId="31" fillId="0" borderId="109" xfId="0" applyFont="1" applyFill="1" applyBorder="1" applyAlignment="1" applyProtection="1">
      <alignment horizontal="center" vertical="center"/>
      <protection locked="0"/>
    </xf>
    <xf numFmtId="0" fontId="31" fillId="0" borderId="110" xfId="0" applyFont="1" applyFill="1" applyBorder="1" applyAlignment="1" applyProtection="1">
      <alignment horizontal="center" vertical="center"/>
      <protection locked="0"/>
    </xf>
    <xf numFmtId="0" fontId="31" fillId="0" borderId="111" xfId="0" applyFont="1" applyFill="1" applyBorder="1" applyAlignment="1" applyProtection="1">
      <alignment horizontal="center" vertical="center"/>
      <protection locked="0"/>
    </xf>
    <xf numFmtId="0" fontId="7" fillId="0" borderId="110" xfId="0" applyFont="1" applyFill="1" applyBorder="1" applyAlignment="1" applyProtection="1">
      <alignment horizontal="center" vertical="center"/>
    </xf>
    <xf numFmtId="0" fontId="7" fillId="0" borderId="109" xfId="0" applyFont="1" applyFill="1" applyBorder="1" applyAlignment="1" applyProtection="1">
      <alignment horizontal="center" vertical="center"/>
    </xf>
    <xf numFmtId="0" fontId="7" fillId="0" borderId="111" xfId="0" applyFont="1" applyFill="1" applyBorder="1" applyAlignment="1" applyProtection="1">
      <alignment horizontal="center" vertical="center"/>
    </xf>
    <xf numFmtId="0" fontId="31" fillId="0" borderId="112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 shrinkToFit="1"/>
    </xf>
    <xf numFmtId="0" fontId="6" fillId="0" borderId="51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114" xfId="0" applyFont="1" applyFill="1" applyBorder="1" applyAlignment="1" applyProtection="1">
      <alignment horizontal="center" vertical="center"/>
    </xf>
    <xf numFmtId="0" fontId="7" fillId="0" borderId="120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 shrinkToFit="1"/>
    </xf>
    <xf numFmtId="0" fontId="6" fillId="0" borderId="54" xfId="0" applyFont="1" applyFill="1" applyBorder="1" applyAlignment="1" applyProtection="1">
      <alignment horizontal="center" vertical="center" shrinkToFit="1"/>
    </xf>
    <xf numFmtId="0" fontId="6" fillId="0" borderId="87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 shrinkToFit="1"/>
    </xf>
    <xf numFmtId="0" fontId="6" fillId="0" borderId="115" xfId="0" applyFont="1" applyFill="1" applyBorder="1" applyAlignment="1" applyProtection="1">
      <alignment horizontal="center" vertical="center"/>
    </xf>
    <xf numFmtId="0" fontId="6" fillId="0" borderId="116" xfId="0" applyFont="1" applyFill="1" applyBorder="1" applyAlignment="1" applyProtection="1">
      <alignment horizontal="center" vertical="center"/>
    </xf>
    <xf numFmtId="0" fontId="6" fillId="0" borderId="117" xfId="0" applyFont="1" applyFill="1" applyBorder="1" applyAlignment="1" applyProtection="1">
      <alignment horizontal="center" vertical="center"/>
    </xf>
    <xf numFmtId="0" fontId="6" fillId="0" borderId="118" xfId="0" applyFont="1" applyFill="1" applyBorder="1" applyAlignment="1" applyProtection="1">
      <alignment horizontal="center" vertical="center"/>
    </xf>
    <xf numFmtId="0" fontId="6" fillId="0" borderId="119" xfId="0" applyFont="1" applyFill="1" applyBorder="1" applyAlignment="1" applyProtection="1">
      <alignment horizontal="center" vertical="center"/>
    </xf>
    <xf numFmtId="0" fontId="31" fillId="0" borderId="30" xfId="0" applyFont="1" applyFill="1" applyBorder="1" applyAlignment="1" applyProtection="1">
      <alignment horizontal="center" vertical="center"/>
      <protection locked="0"/>
    </xf>
    <xf numFmtId="0" fontId="31" fillId="0" borderId="31" xfId="0" applyFont="1" applyFill="1" applyBorder="1" applyAlignment="1" applyProtection="1">
      <alignment horizontal="center" vertical="center"/>
      <protection locked="0"/>
    </xf>
    <xf numFmtId="0" fontId="31" fillId="0" borderId="33" xfId="0" applyFont="1" applyFill="1" applyBorder="1" applyAlignment="1" applyProtection="1">
      <alignment horizontal="center" vertical="center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31" fillId="0" borderId="34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11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120" xfId="0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 applyProtection="1">
      <alignment horizontal="center" vertical="center" shrinkToFit="1"/>
      <protection locked="0"/>
    </xf>
    <xf numFmtId="0" fontId="21" fillId="0" borderId="45" xfId="0" applyFont="1" applyFill="1" applyBorder="1" applyAlignment="1" applyProtection="1">
      <alignment horizontal="center" vertical="center" shrinkToFi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0" xfId="0" applyFont="1" applyFill="1" applyBorder="1" applyAlignment="1" applyProtection="1">
      <alignment horizontal="center" vertical="center" wrapText="1"/>
      <protection locked="0"/>
    </xf>
    <xf numFmtId="0" fontId="30" fillId="0" borderId="114" xfId="0" applyFont="1" applyFill="1" applyBorder="1" applyAlignment="1" applyProtection="1">
      <alignment horizontal="center" vertical="center" wrapText="1"/>
      <protection locked="0"/>
    </xf>
    <xf numFmtId="0" fontId="30" fillId="0" borderId="46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1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21" fillId="0" borderId="162" xfId="0" applyFont="1" applyFill="1" applyBorder="1" applyAlignment="1" applyProtection="1">
      <alignment horizontal="center" vertical="center"/>
      <protection locked="0"/>
    </xf>
    <xf numFmtId="0" fontId="21" fillId="0" borderId="122" xfId="0" applyFont="1" applyFill="1" applyBorder="1" applyAlignment="1" applyProtection="1">
      <alignment horizontal="center" vertical="center"/>
      <protection locked="0"/>
    </xf>
    <xf numFmtId="0" fontId="21" fillId="0" borderId="161" xfId="0" applyFont="1" applyFill="1" applyBorder="1" applyAlignment="1" applyProtection="1">
      <alignment horizontal="center" vertical="center"/>
      <protection locked="0"/>
    </xf>
    <xf numFmtId="0" fontId="30" fillId="0" borderId="162" xfId="0" applyFont="1" applyFill="1" applyBorder="1" applyAlignment="1" applyProtection="1">
      <alignment horizontal="left" vertical="center" wrapText="1"/>
      <protection locked="0"/>
    </xf>
    <xf numFmtId="0" fontId="30" fillId="0" borderId="122" xfId="0" applyFont="1" applyFill="1" applyBorder="1" applyAlignment="1" applyProtection="1">
      <alignment horizontal="left" vertical="center" wrapText="1"/>
      <protection locked="0"/>
    </xf>
    <xf numFmtId="0" fontId="30" fillId="0" borderId="133" xfId="0" applyFont="1" applyFill="1" applyBorder="1" applyAlignment="1" applyProtection="1">
      <alignment horizontal="left" vertical="center" wrapText="1"/>
      <protection locked="0"/>
    </xf>
    <xf numFmtId="0" fontId="30" fillId="0" borderId="120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shrinkToFit="1"/>
      <protection locked="0"/>
    </xf>
    <xf numFmtId="0" fontId="21" fillId="0" borderId="122" xfId="0" applyFont="1" applyFill="1" applyBorder="1" applyAlignment="1" applyProtection="1">
      <alignment horizontal="center" vertical="center"/>
    </xf>
    <xf numFmtId="0" fontId="21" fillId="0" borderId="137" xfId="0" applyFont="1" applyFill="1" applyBorder="1" applyAlignment="1" applyProtection="1">
      <alignment horizontal="center" vertical="center" shrinkToFit="1"/>
      <protection locked="0"/>
    </xf>
    <xf numFmtId="0" fontId="21" fillId="0" borderId="131" xfId="0" applyFont="1" applyFill="1" applyBorder="1" applyAlignment="1" applyProtection="1">
      <alignment horizontal="center" vertical="center"/>
      <protection locked="0"/>
    </xf>
    <xf numFmtId="0" fontId="21" fillId="0" borderId="122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30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65" xfId="0" applyFont="1" applyFill="1" applyBorder="1" applyAlignment="1" applyProtection="1">
      <alignment horizontal="left" vertical="center" wrapText="1"/>
      <protection locked="0"/>
    </xf>
    <xf numFmtId="0" fontId="21" fillId="0" borderId="64" xfId="0" applyFont="1" applyFill="1" applyBorder="1" applyAlignment="1" applyProtection="1">
      <alignment horizontal="center" vertical="center" shrinkToFit="1"/>
      <protection locked="0"/>
    </xf>
    <xf numFmtId="0" fontId="21" fillId="0" borderId="18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29" fillId="0" borderId="78" xfId="0" applyFont="1" applyFill="1" applyBorder="1" applyAlignment="1" applyProtection="1">
      <alignment horizontal="left" vertical="center"/>
    </xf>
    <xf numFmtId="0" fontId="29" fillId="0" borderId="99" xfId="0" applyFont="1" applyFill="1" applyBorder="1" applyAlignment="1" applyProtection="1">
      <alignment horizontal="left" vertical="center"/>
    </xf>
    <xf numFmtId="0" fontId="29" fillId="0" borderId="101" xfId="0" applyFont="1" applyFill="1" applyBorder="1" applyAlignment="1" applyProtection="1">
      <alignment horizontal="left" vertical="center"/>
    </xf>
    <xf numFmtId="0" fontId="29" fillId="0" borderId="71" xfId="0" applyFont="1" applyFill="1" applyBorder="1" applyAlignment="1" applyProtection="1">
      <alignment horizontal="left" vertical="center"/>
    </xf>
    <xf numFmtId="0" fontId="29" fillId="0" borderId="85" xfId="0" applyFont="1" applyFill="1" applyBorder="1" applyAlignment="1" applyProtection="1">
      <alignment horizontal="left" vertical="center"/>
    </xf>
    <xf numFmtId="0" fontId="10" fillId="0" borderId="31" xfId="0" applyFont="1" applyBorder="1" applyAlignment="1">
      <alignment horizontal="left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8" borderId="88" xfId="0" applyFont="1" applyFill="1" applyBorder="1" applyAlignment="1" applyProtection="1">
      <alignment horizontal="center" vertical="center"/>
      <protection locked="0"/>
    </xf>
    <xf numFmtId="0" fontId="7" fillId="8" borderId="9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43" xfId="0" applyFont="1" applyFill="1" applyBorder="1" applyAlignment="1">
      <alignment horizontal="center" vertical="center"/>
    </xf>
    <xf numFmtId="0" fontId="25" fillId="7" borderId="52" xfId="0" applyFont="1" applyFill="1" applyBorder="1" applyAlignment="1">
      <alignment horizontal="center" vertical="center"/>
    </xf>
    <xf numFmtId="0" fontId="25" fillId="7" borderId="51" xfId="0" applyFont="1" applyFill="1" applyBorder="1" applyAlignment="1">
      <alignment horizontal="center" vertical="center"/>
    </xf>
    <xf numFmtId="0" fontId="25" fillId="7" borderId="46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149" xfId="0" applyFont="1" applyBorder="1" applyAlignment="1">
      <alignment horizontal="center" vertical="center"/>
    </xf>
    <xf numFmtId="0" fontId="25" fillId="0" borderId="150" xfId="0" applyFont="1" applyBorder="1" applyAlignment="1">
      <alignment horizontal="center" vertical="center"/>
    </xf>
    <xf numFmtId="0" fontId="25" fillId="0" borderId="151" xfId="0" applyFont="1" applyBorder="1" applyAlignment="1">
      <alignment horizontal="center" vertical="center"/>
    </xf>
    <xf numFmtId="0" fontId="25" fillId="0" borderId="15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5" fillId="0" borderId="153" xfId="0" applyFont="1" applyBorder="1" applyAlignment="1">
      <alignment horizontal="center" vertical="center"/>
    </xf>
    <xf numFmtId="0" fontId="25" fillId="0" borderId="154" xfId="0" applyFont="1" applyBorder="1" applyAlignment="1">
      <alignment horizontal="center" vertical="center"/>
    </xf>
    <xf numFmtId="0" fontId="25" fillId="0" borderId="155" xfId="0" applyFont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25" fillId="0" borderId="156" xfId="0" applyFont="1" applyBorder="1" applyAlignment="1">
      <alignment horizontal="center" vertical="center"/>
    </xf>
    <xf numFmtId="0" fontId="21" fillId="0" borderId="56" xfId="1" applyFill="1" applyBorder="1" applyAlignment="1">
      <alignment horizontal="center" vertical="center"/>
    </xf>
    <xf numFmtId="0" fontId="21" fillId="0" borderId="156" xfId="1" applyFill="1" applyBorder="1" applyAlignment="1">
      <alignment horizontal="center" vertical="center"/>
    </xf>
    <xf numFmtId="0" fontId="21" fillId="0" borderId="165" xfId="1" applyBorder="1" applyAlignment="1">
      <alignment horizontal="center" vertical="center"/>
    </xf>
    <xf numFmtId="0" fontId="21" fillId="0" borderId="167" xfId="1" applyBorder="1" applyAlignment="1">
      <alignment horizontal="center" vertical="center"/>
    </xf>
    <xf numFmtId="0" fontId="21" fillId="0" borderId="56" xfId="1" applyBorder="1" applyAlignment="1">
      <alignment horizontal="center" vertical="center"/>
    </xf>
    <xf numFmtId="0" fontId="21" fillId="0" borderId="169" xfId="1" applyBorder="1" applyAlignment="1">
      <alignment horizontal="center" vertical="center"/>
    </xf>
    <xf numFmtId="0" fontId="29" fillId="0" borderId="14" xfId="1" applyFont="1" applyBorder="1" applyAlignment="1">
      <alignment horizontal="center" vertical="center" shrinkToFit="1"/>
    </xf>
    <xf numFmtId="0" fontId="29" fillId="0" borderId="13" xfId="1" applyFont="1" applyBorder="1" applyAlignment="1">
      <alignment horizontal="center" vertical="center" shrinkToFit="1"/>
    </xf>
    <xf numFmtId="0" fontId="29" fillId="0" borderId="52" xfId="1" applyFont="1" applyBorder="1" applyAlignment="1">
      <alignment horizontal="center" vertical="center"/>
    </xf>
    <xf numFmtId="0" fontId="29" fillId="0" borderId="51" xfId="1" applyFont="1" applyBorder="1" applyAlignment="1">
      <alignment horizontal="center" vertical="center"/>
    </xf>
    <xf numFmtId="0" fontId="29" fillId="0" borderId="46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21" fillId="0" borderId="158" xfId="1" applyBorder="1" applyAlignment="1">
      <alignment horizontal="center" vertical="center"/>
    </xf>
    <xf numFmtId="0" fontId="21" fillId="0" borderId="159" xfId="1" applyBorder="1" applyAlignment="1">
      <alignment horizontal="center" vertical="center"/>
    </xf>
    <xf numFmtId="0" fontId="21" fillId="0" borderId="51" xfId="1" applyBorder="1" applyAlignment="1">
      <alignment horizontal="center" vertical="center"/>
    </xf>
    <xf numFmtId="0" fontId="21" fillId="0" borderId="45" xfId="1" applyBorder="1" applyAlignment="1">
      <alignment horizontal="center" vertical="center"/>
    </xf>
    <xf numFmtId="0" fontId="21" fillId="0" borderId="0" xfId="1" applyBorder="1" applyAlignment="1">
      <alignment horizontal="center" vertical="center"/>
    </xf>
    <xf numFmtId="0" fontId="21" fillId="0" borderId="55" xfId="1" applyFont="1" applyBorder="1" applyAlignment="1">
      <alignment horizontal="center" vertical="center"/>
    </xf>
    <xf numFmtId="0" fontId="21" fillId="0" borderId="168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52" xfId="1" applyFont="1" applyBorder="1" applyAlignment="1">
      <alignment horizontal="center" vertical="center" wrapText="1"/>
    </xf>
    <xf numFmtId="0" fontId="27" fillId="0" borderId="51" xfId="1" applyFont="1" applyBorder="1" applyAlignment="1">
      <alignment horizontal="center" vertical="center" wrapText="1"/>
    </xf>
    <xf numFmtId="0" fontId="27" fillId="0" borderId="46" xfId="1" applyFont="1" applyBorder="1" applyAlignment="1">
      <alignment horizontal="center" vertical="center" wrapText="1"/>
    </xf>
    <xf numFmtId="0" fontId="27" fillId="0" borderId="45" xfId="1" applyFont="1" applyBorder="1" applyAlignment="1">
      <alignment horizontal="center" vertical="center" wrapText="1"/>
    </xf>
    <xf numFmtId="0" fontId="29" fillId="0" borderId="55" xfId="1" applyFont="1" applyBorder="1" applyAlignment="1">
      <alignment horizontal="center" vertical="center"/>
    </xf>
    <xf numFmtId="0" fontId="29" fillId="0" borderId="166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1" fillId="0" borderId="170" xfId="1" applyBorder="1" applyAlignment="1">
      <alignment horizontal="center" vertical="center"/>
    </xf>
    <xf numFmtId="0" fontId="30" fillId="0" borderId="0" xfId="1" applyFont="1" applyBorder="1" applyAlignment="1">
      <alignment horizontal="right" vertical="center"/>
    </xf>
    <xf numFmtId="0" fontId="30" fillId="0" borderId="38" xfId="1" applyFont="1" applyBorder="1" applyAlignment="1">
      <alignment horizontal="right" vertical="center"/>
    </xf>
    <xf numFmtId="0" fontId="32" fillId="0" borderId="0" xfId="1" applyFont="1" applyAlignment="1">
      <alignment horizontal="center" vertical="center"/>
    </xf>
    <xf numFmtId="0" fontId="30" fillId="0" borderId="39" xfId="1" applyFont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21" fillId="0" borderId="46" xfId="1" applyBorder="1" applyAlignment="1">
      <alignment horizontal="center" vertical="center"/>
    </xf>
    <xf numFmtId="0" fontId="21" fillId="0" borderId="43" xfId="1" applyBorder="1" applyAlignment="1">
      <alignment horizontal="center" vertical="center"/>
    </xf>
    <xf numFmtId="0" fontId="29" fillId="0" borderId="14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 shrinkToFit="1"/>
    </xf>
    <xf numFmtId="0" fontId="7" fillId="0" borderId="88" xfId="0" applyFont="1" applyFill="1" applyBorder="1" applyAlignment="1" applyProtection="1">
      <alignment horizontal="distributed" vertical="center" indent="1"/>
      <protection locked="0"/>
    </xf>
    <xf numFmtId="0" fontId="7" fillId="0" borderId="92" xfId="0" applyFont="1" applyFill="1" applyBorder="1" applyAlignment="1" applyProtection="1">
      <alignment horizontal="distributed" vertical="center" indent="1"/>
      <protection locked="0"/>
    </xf>
    <xf numFmtId="0" fontId="7" fillId="0" borderId="64" xfId="0" applyFont="1" applyFill="1" applyBorder="1" applyAlignment="1" applyProtection="1">
      <alignment horizontal="distributed" vertical="center" indent="1"/>
      <protection locked="0"/>
    </xf>
    <xf numFmtId="0" fontId="7" fillId="0" borderId="19" xfId="0" applyFont="1" applyFill="1" applyBorder="1" applyAlignment="1" applyProtection="1">
      <alignment horizontal="distributed" vertical="center" indent="1"/>
      <protection locked="0"/>
    </xf>
    <xf numFmtId="0" fontId="39" fillId="0" borderId="57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17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17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173" xfId="0" applyFont="1" applyBorder="1" applyAlignment="1">
      <alignment horizontal="center" vertical="center"/>
    </xf>
    <xf numFmtId="0" fontId="7" fillId="0" borderId="137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2" xr:uid="{00000000-0005-0000-0000-000001000000}"/>
    <cellStyle name="標準_公式記録３（東海大翔洋×浜松工業14.11.17）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10</xdr:row>
      <xdr:rowOff>114300</xdr:rowOff>
    </xdr:from>
    <xdr:to>
      <xdr:col>18</xdr:col>
      <xdr:colOff>114300</xdr:colOff>
      <xdr:row>14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3952875" y="2562225"/>
          <a:ext cx="104775" cy="704850"/>
        </a:xfrm>
        <a:prstGeom prst="leftBracket">
          <a:avLst>
            <a:gd name="adj" fmla="val 560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85725</xdr:colOff>
      <xdr:row>11</xdr:row>
      <xdr:rowOff>9525</xdr:rowOff>
    </xdr:from>
    <xdr:to>
      <xdr:col>29</xdr:col>
      <xdr:colOff>190500</xdr:colOff>
      <xdr:row>13</xdr:row>
      <xdr:rowOff>304800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438900" y="2581275"/>
          <a:ext cx="104775" cy="666750"/>
        </a:xfrm>
        <a:prstGeom prst="rightBracket">
          <a:avLst>
            <a:gd name="adj" fmla="val 530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72</xdr:row>
      <xdr:rowOff>9525</xdr:rowOff>
    </xdr:from>
    <xdr:to>
      <xdr:col>0</xdr:col>
      <xdr:colOff>190500</xdr:colOff>
      <xdr:row>72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90500" y="1514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206099</xdr:colOff>
      <xdr:row>23</xdr:row>
      <xdr:rowOff>210239</xdr:rowOff>
    </xdr:from>
    <xdr:to>
      <xdr:col>13</xdr:col>
      <xdr:colOff>2209</xdr:colOff>
      <xdr:row>25</xdr:row>
      <xdr:rowOff>4417</xdr:rowOff>
    </xdr:to>
    <xdr:sp macro="" textlink="">
      <xdr:nvSpPr>
        <xdr:cNvPr id="5" name="Oval 19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483816" y="5337174"/>
          <a:ext cx="210241" cy="224873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124238</xdr:rowOff>
    </xdr:from>
    <xdr:to>
      <xdr:col>1</xdr:col>
      <xdr:colOff>9525</xdr:colOff>
      <xdr:row>17</xdr:row>
      <xdr:rowOff>206375</xdr:rowOff>
    </xdr:to>
    <xdr:sp macro="" textlink="">
      <xdr:nvSpPr>
        <xdr:cNvPr id="6" name="Oval 19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3834847"/>
          <a:ext cx="216590" cy="206376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10</xdr:row>
      <xdr:rowOff>114300</xdr:rowOff>
    </xdr:from>
    <xdr:to>
      <xdr:col>18</xdr:col>
      <xdr:colOff>114300</xdr:colOff>
      <xdr:row>14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3952875" y="2562225"/>
          <a:ext cx="104775" cy="704850"/>
        </a:xfrm>
        <a:prstGeom prst="leftBracket">
          <a:avLst>
            <a:gd name="adj" fmla="val 560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85725</xdr:colOff>
      <xdr:row>11</xdr:row>
      <xdr:rowOff>9525</xdr:rowOff>
    </xdr:from>
    <xdr:to>
      <xdr:col>29</xdr:col>
      <xdr:colOff>190500</xdr:colOff>
      <xdr:row>13</xdr:row>
      <xdr:rowOff>304800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6438900" y="2581275"/>
          <a:ext cx="104775" cy="666750"/>
        </a:xfrm>
        <a:prstGeom prst="rightBracket">
          <a:avLst>
            <a:gd name="adj" fmla="val 530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71</xdr:row>
      <xdr:rowOff>9525</xdr:rowOff>
    </xdr:from>
    <xdr:to>
      <xdr:col>0</xdr:col>
      <xdr:colOff>190500</xdr:colOff>
      <xdr:row>71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0" y="1514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50</xdr:row>
      <xdr:rowOff>190500</xdr:rowOff>
    </xdr:from>
    <xdr:to>
      <xdr:col>0</xdr:col>
      <xdr:colOff>9525</xdr:colOff>
      <xdr:row>50</xdr:row>
      <xdr:rowOff>190500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525" y="1092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10</xdr:row>
      <xdr:rowOff>114300</xdr:rowOff>
    </xdr:from>
    <xdr:to>
      <xdr:col>18</xdr:col>
      <xdr:colOff>114300</xdr:colOff>
      <xdr:row>14</xdr:row>
      <xdr:rowOff>9525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3952875" y="2562225"/>
          <a:ext cx="104775" cy="704850"/>
        </a:xfrm>
        <a:prstGeom prst="leftBracket">
          <a:avLst>
            <a:gd name="adj" fmla="val 5606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85725</xdr:colOff>
      <xdr:row>11</xdr:row>
      <xdr:rowOff>9525</xdr:rowOff>
    </xdr:from>
    <xdr:to>
      <xdr:col>29</xdr:col>
      <xdr:colOff>190500</xdr:colOff>
      <xdr:row>13</xdr:row>
      <xdr:rowOff>304800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6438900" y="2581275"/>
          <a:ext cx="104775" cy="666750"/>
        </a:xfrm>
        <a:prstGeom prst="rightBracket">
          <a:avLst>
            <a:gd name="adj" fmla="val 530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71</xdr:row>
      <xdr:rowOff>9525</xdr:rowOff>
    </xdr:from>
    <xdr:to>
      <xdr:col>0</xdr:col>
      <xdr:colOff>190500</xdr:colOff>
      <xdr:row>71</xdr:row>
      <xdr:rowOff>9525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90500" y="1514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14289</xdr:colOff>
      <xdr:row>24</xdr:row>
      <xdr:rowOff>214312</xdr:rowOff>
    </xdr:from>
    <xdr:to>
      <xdr:col>13</xdr:col>
      <xdr:colOff>23813</xdr:colOff>
      <xdr:row>26</xdr:row>
      <xdr:rowOff>14287</xdr:rowOff>
    </xdr:to>
    <xdr:sp macro="" textlink="">
      <xdr:nvSpPr>
        <xdr:cNvPr id="12" name="Oval 19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471739" y="5538787"/>
          <a:ext cx="214312" cy="2286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9525</xdr:colOff>
      <xdr:row>25</xdr:row>
      <xdr:rowOff>200025</xdr:rowOff>
    </xdr:to>
    <xdr:sp macro="" textlink="">
      <xdr:nvSpPr>
        <xdr:cNvPr id="13" name="Oval 19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5495925"/>
          <a:ext cx="228600" cy="2000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4</xdr:row>
      <xdr:rowOff>14287</xdr:rowOff>
    </xdr:from>
    <xdr:to>
      <xdr:col>2</xdr:col>
      <xdr:colOff>361950</xdr:colOff>
      <xdr:row>5</xdr:row>
      <xdr:rowOff>23812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81025" y="938212"/>
          <a:ext cx="18097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165099</xdr:colOff>
      <xdr:row>11</xdr:row>
      <xdr:rowOff>7937</xdr:rowOff>
    </xdr:from>
    <xdr:to>
      <xdr:col>6</xdr:col>
      <xdr:colOff>355599</xdr:colOff>
      <xdr:row>12</xdr:row>
      <xdr:rowOff>33337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597149" y="2173287"/>
          <a:ext cx="190500" cy="203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16</xdr:row>
      <xdr:rowOff>0</xdr:rowOff>
    </xdr:from>
    <xdr:to>
      <xdr:col>0</xdr:col>
      <xdr:colOff>247650</xdr:colOff>
      <xdr:row>17</xdr:row>
      <xdr:rowOff>0</xdr:rowOff>
    </xdr:to>
    <xdr:sp macro="" textlink="">
      <xdr:nvSpPr>
        <xdr:cNvPr id="2" name="Oval 19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6350" y="3505200"/>
          <a:ext cx="241300" cy="2190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1023937</xdr:colOff>
      <xdr:row>13</xdr:row>
      <xdr:rowOff>38100</xdr:rowOff>
    </xdr:from>
    <xdr:to>
      <xdr:col>22</xdr:col>
      <xdr:colOff>219075</xdr:colOff>
      <xdr:row>14</xdr:row>
      <xdr:rowOff>25400</xdr:rowOff>
    </xdr:to>
    <xdr:sp macro="" textlink="">
      <xdr:nvSpPr>
        <xdr:cNvPr id="3" name="Oval 19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10625137" y="2886075"/>
          <a:ext cx="223838" cy="2063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10</xdr:row>
      <xdr:rowOff>161925</xdr:rowOff>
    </xdr:from>
    <xdr:to>
      <xdr:col>1</xdr:col>
      <xdr:colOff>333375</xdr:colOff>
      <xdr:row>12</xdr:row>
      <xdr:rowOff>6350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64176662-EF9B-4435-95DC-D0F8E15870FD}"/>
            </a:ext>
          </a:extLst>
        </xdr:cNvPr>
        <xdr:cNvSpPr>
          <a:spLocks noChangeArrowheads="1"/>
        </xdr:cNvSpPr>
      </xdr:nvSpPr>
      <xdr:spPr bwMode="auto">
        <a:xfrm>
          <a:off x="342900" y="2438400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152400</xdr:colOff>
      <xdr:row>9</xdr:row>
      <xdr:rowOff>161925</xdr:rowOff>
    </xdr:from>
    <xdr:to>
      <xdr:col>4</xdr:col>
      <xdr:colOff>342900</xdr:colOff>
      <xdr:row>11</xdr:row>
      <xdr:rowOff>6350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737B1BAF-E29B-467B-B43D-FEB57286BE95}"/>
            </a:ext>
          </a:extLst>
        </xdr:cNvPr>
        <xdr:cNvSpPr>
          <a:spLocks noChangeArrowheads="1"/>
        </xdr:cNvSpPr>
      </xdr:nvSpPr>
      <xdr:spPr bwMode="auto">
        <a:xfrm>
          <a:off x="2324100" y="2257425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10</xdr:row>
      <xdr:rowOff>152400</xdr:rowOff>
    </xdr:from>
    <xdr:to>
      <xdr:col>7</xdr:col>
      <xdr:colOff>342900</xdr:colOff>
      <xdr:row>11</xdr:row>
      <xdr:rowOff>177800</xdr:rowOff>
    </xdr:to>
    <xdr:sp macro="" textlink="">
      <xdr:nvSpPr>
        <xdr:cNvPr id="6" name="Oval 4">
          <a:extLst>
            <a:ext uri="{FF2B5EF4-FFF2-40B4-BE49-F238E27FC236}">
              <a16:creationId xmlns:a16="http://schemas.microsoft.com/office/drawing/2014/main" id="{EE50B8E2-6FED-4CFD-AC86-3ADFDBF8194C}"/>
            </a:ext>
          </a:extLst>
        </xdr:cNvPr>
        <xdr:cNvSpPr>
          <a:spLocks noChangeArrowheads="1"/>
        </xdr:cNvSpPr>
      </xdr:nvSpPr>
      <xdr:spPr bwMode="auto">
        <a:xfrm>
          <a:off x="4295775" y="2428875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142875</xdr:colOff>
      <xdr:row>7</xdr:row>
      <xdr:rowOff>161925</xdr:rowOff>
    </xdr:from>
    <xdr:to>
      <xdr:col>10</xdr:col>
      <xdr:colOff>333375</xdr:colOff>
      <xdr:row>9</xdr:row>
      <xdr:rowOff>6350</xdr:rowOff>
    </xdr:to>
    <xdr:sp macro="" textlink="">
      <xdr:nvSpPr>
        <xdr:cNvPr id="7" name="Oval 4">
          <a:extLst>
            <a:ext uri="{FF2B5EF4-FFF2-40B4-BE49-F238E27FC236}">
              <a16:creationId xmlns:a16="http://schemas.microsoft.com/office/drawing/2014/main" id="{DBC8B928-B9B2-415F-B514-D5D718B8F919}"/>
            </a:ext>
          </a:extLst>
        </xdr:cNvPr>
        <xdr:cNvSpPr>
          <a:spLocks noChangeArrowheads="1"/>
        </xdr:cNvSpPr>
      </xdr:nvSpPr>
      <xdr:spPr bwMode="auto">
        <a:xfrm>
          <a:off x="6257925" y="1895475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142875</xdr:colOff>
      <xdr:row>2</xdr:row>
      <xdr:rowOff>352425</xdr:rowOff>
    </xdr:from>
    <xdr:to>
      <xdr:col>13</xdr:col>
      <xdr:colOff>333375</xdr:colOff>
      <xdr:row>3</xdr:row>
      <xdr:rowOff>177800</xdr:rowOff>
    </xdr:to>
    <xdr:sp macro="" textlink="">
      <xdr:nvSpPr>
        <xdr:cNvPr id="8" name="Oval 4">
          <a:extLst>
            <a:ext uri="{FF2B5EF4-FFF2-40B4-BE49-F238E27FC236}">
              <a16:creationId xmlns:a16="http://schemas.microsoft.com/office/drawing/2014/main" id="{98A81F3C-4530-4DE7-A2CB-69428AD1F5F4}"/>
            </a:ext>
          </a:extLst>
        </xdr:cNvPr>
        <xdr:cNvSpPr>
          <a:spLocks noChangeArrowheads="1"/>
        </xdr:cNvSpPr>
      </xdr:nvSpPr>
      <xdr:spPr bwMode="auto">
        <a:xfrm>
          <a:off x="8229600" y="981075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10</xdr:row>
      <xdr:rowOff>161925</xdr:rowOff>
    </xdr:from>
    <xdr:to>
      <xdr:col>16</xdr:col>
      <xdr:colOff>333375</xdr:colOff>
      <xdr:row>12</xdr:row>
      <xdr:rowOff>6350</xdr:rowOff>
    </xdr:to>
    <xdr:sp macro="" textlink="">
      <xdr:nvSpPr>
        <xdr:cNvPr id="9" name="Oval 4">
          <a:extLst>
            <a:ext uri="{FF2B5EF4-FFF2-40B4-BE49-F238E27FC236}">
              <a16:creationId xmlns:a16="http://schemas.microsoft.com/office/drawing/2014/main" id="{B4EC4B44-34AF-4431-86B7-DB2E8B640822}"/>
            </a:ext>
          </a:extLst>
        </xdr:cNvPr>
        <xdr:cNvSpPr>
          <a:spLocks noChangeArrowheads="1"/>
        </xdr:cNvSpPr>
      </xdr:nvSpPr>
      <xdr:spPr bwMode="auto">
        <a:xfrm>
          <a:off x="10201275" y="2438400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16</xdr:row>
      <xdr:rowOff>161925</xdr:rowOff>
    </xdr:from>
    <xdr:to>
      <xdr:col>19</xdr:col>
      <xdr:colOff>342900</xdr:colOff>
      <xdr:row>18</xdr:row>
      <xdr:rowOff>6350</xdr:rowOff>
    </xdr:to>
    <xdr:sp macro="" textlink="">
      <xdr:nvSpPr>
        <xdr:cNvPr id="10" name="Oval 4">
          <a:extLst>
            <a:ext uri="{FF2B5EF4-FFF2-40B4-BE49-F238E27FC236}">
              <a16:creationId xmlns:a16="http://schemas.microsoft.com/office/drawing/2014/main" id="{660304BE-0BBE-41BB-ABBE-A1250EF45053}"/>
            </a:ext>
          </a:extLst>
        </xdr:cNvPr>
        <xdr:cNvSpPr>
          <a:spLocks noChangeArrowheads="1"/>
        </xdr:cNvSpPr>
      </xdr:nvSpPr>
      <xdr:spPr bwMode="auto">
        <a:xfrm>
          <a:off x="12182475" y="3524250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152400</xdr:colOff>
      <xdr:row>13</xdr:row>
      <xdr:rowOff>171450</xdr:rowOff>
    </xdr:from>
    <xdr:to>
      <xdr:col>22</xdr:col>
      <xdr:colOff>342900</xdr:colOff>
      <xdr:row>15</xdr:row>
      <xdr:rowOff>15875</xdr:rowOff>
    </xdr:to>
    <xdr:sp macro="" textlink="">
      <xdr:nvSpPr>
        <xdr:cNvPr id="12" name="Oval 4">
          <a:extLst>
            <a:ext uri="{FF2B5EF4-FFF2-40B4-BE49-F238E27FC236}">
              <a16:creationId xmlns:a16="http://schemas.microsoft.com/office/drawing/2014/main" id="{58A25575-B21F-42BA-BC51-E8815BB9E8EE}"/>
            </a:ext>
          </a:extLst>
        </xdr:cNvPr>
        <xdr:cNvSpPr>
          <a:spLocks noChangeArrowheads="1"/>
        </xdr:cNvSpPr>
      </xdr:nvSpPr>
      <xdr:spPr bwMode="auto">
        <a:xfrm>
          <a:off x="14154150" y="2990850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2</xdr:row>
      <xdr:rowOff>361950</xdr:rowOff>
    </xdr:from>
    <xdr:to>
      <xdr:col>25</xdr:col>
      <xdr:colOff>342900</xdr:colOff>
      <xdr:row>4</xdr:row>
      <xdr:rowOff>6350</xdr:rowOff>
    </xdr:to>
    <xdr:sp macro="" textlink="">
      <xdr:nvSpPr>
        <xdr:cNvPr id="13" name="Oval 4">
          <a:extLst>
            <a:ext uri="{FF2B5EF4-FFF2-40B4-BE49-F238E27FC236}">
              <a16:creationId xmlns:a16="http://schemas.microsoft.com/office/drawing/2014/main" id="{10C36510-C535-4A6F-9349-48D3D1509EA6}"/>
            </a:ext>
          </a:extLst>
        </xdr:cNvPr>
        <xdr:cNvSpPr>
          <a:spLocks noChangeArrowheads="1"/>
        </xdr:cNvSpPr>
      </xdr:nvSpPr>
      <xdr:spPr bwMode="auto">
        <a:xfrm>
          <a:off x="16125825" y="990600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152400</xdr:colOff>
      <xdr:row>16</xdr:row>
      <xdr:rowOff>152400</xdr:rowOff>
    </xdr:from>
    <xdr:to>
      <xdr:col>31</xdr:col>
      <xdr:colOff>342900</xdr:colOff>
      <xdr:row>17</xdr:row>
      <xdr:rowOff>177800</xdr:rowOff>
    </xdr:to>
    <xdr:sp macro="" textlink="">
      <xdr:nvSpPr>
        <xdr:cNvPr id="14" name="Oval 4">
          <a:extLst>
            <a:ext uri="{FF2B5EF4-FFF2-40B4-BE49-F238E27FC236}">
              <a16:creationId xmlns:a16="http://schemas.microsoft.com/office/drawing/2014/main" id="{BDA37D85-ABD4-43DE-B637-C81F316CB882}"/>
            </a:ext>
          </a:extLst>
        </xdr:cNvPr>
        <xdr:cNvSpPr>
          <a:spLocks noChangeArrowheads="1"/>
        </xdr:cNvSpPr>
      </xdr:nvSpPr>
      <xdr:spPr bwMode="auto">
        <a:xfrm>
          <a:off x="20069175" y="3514725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152400</xdr:colOff>
      <xdr:row>11</xdr:row>
      <xdr:rowOff>152400</xdr:rowOff>
    </xdr:from>
    <xdr:to>
      <xdr:col>34</xdr:col>
      <xdr:colOff>342900</xdr:colOff>
      <xdr:row>12</xdr:row>
      <xdr:rowOff>177800</xdr:rowOff>
    </xdr:to>
    <xdr:sp macro="" textlink="">
      <xdr:nvSpPr>
        <xdr:cNvPr id="16" name="Oval 4">
          <a:extLst>
            <a:ext uri="{FF2B5EF4-FFF2-40B4-BE49-F238E27FC236}">
              <a16:creationId xmlns:a16="http://schemas.microsoft.com/office/drawing/2014/main" id="{64798B6C-526B-4E80-B177-1157407E06F4}"/>
            </a:ext>
          </a:extLst>
        </xdr:cNvPr>
        <xdr:cNvSpPr>
          <a:spLocks noChangeArrowheads="1"/>
        </xdr:cNvSpPr>
      </xdr:nvSpPr>
      <xdr:spPr bwMode="auto">
        <a:xfrm>
          <a:off x="22040850" y="2609850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10</xdr:row>
      <xdr:rowOff>161925</xdr:rowOff>
    </xdr:from>
    <xdr:to>
      <xdr:col>1</xdr:col>
      <xdr:colOff>333375</xdr:colOff>
      <xdr:row>12</xdr:row>
      <xdr:rowOff>6350</xdr:rowOff>
    </xdr:to>
    <xdr:sp macro="" textlink="">
      <xdr:nvSpPr>
        <xdr:cNvPr id="15" name="Oval 4">
          <a:extLst>
            <a:ext uri="{FF2B5EF4-FFF2-40B4-BE49-F238E27FC236}">
              <a16:creationId xmlns:a16="http://schemas.microsoft.com/office/drawing/2014/main" id="{69CBDEF5-11F4-4D44-B7FD-F8E0E6E80901}"/>
            </a:ext>
          </a:extLst>
        </xdr:cNvPr>
        <xdr:cNvSpPr>
          <a:spLocks noChangeArrowheads="1"/>
        </xdr:cNvSpPr>
      </xdr:nvSpPr>
      <xdr:spPr bwMode="auto">
        <a:xfrm>
          <a:off x="327025" y="2422525"/>
          <a:ext cx="1905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152400</xdr:colOff>
      <xdr:row>9</xdr:row>
      <xdr:rowOff>161925</xdr:rowOff>
    </xdr:from>
    <xdr:to>
      <xdr:col>4</xdr:col>
      <xdr:colOff>342900</xdr:colOff>
      <xdr:row>11</xdr:row>
      <xdr:rowOff>6350</xdr:rowOff>
    </xdr:to>
    <xdr:sp macro="" textlink="">
      <xdr:nvSpPr>
        <xdr:cNvPr id="17" name="Oval 4">
          <a:extLst>
            <a:ext uri="{FF2B5EF4-FFF2-40B4-BE49-F238E27FC236}">
              <a16:creationId xmlns:a16="http://schemas.microsoft.com/office/drawing/2014/main" id="{210FF8A2-D9C0-4FB8-A047-FECEC5620A95}"/>
            </a:ext>
          </a:extLst>
        </xdr:cNvPr>
        <xdr:cNvSpPr>
          <a:spLocks noChangeArrowheads="1"/>
        </xdr:cNvSpPr>
      </xdr:nvSpPr>
      <xdr:spPr bwMode="auto">
        <a:xfrm>
          <a:off x="2146300" y="2244725"/>
          <a:ext cx="1905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10</xdr:row>
      <xdr:rowOff>152400</xdr:rowOff>
    </xdr:from>
    <xdr:to>
      <xdr:col>7</xdr:col>
      <xdr:colOff>342900</xdr:colOff>
      <xdr:row>11</xdr:row>
      <xdr:rowOff>177800</xdr:rowOff>
    </xdr:to>
    <xdr:sp macro="" textlink="">
      <xdr:nvSpPr>
        <xdr:cNvPr id="18" name="Oval 4">
          <a:extLst>
            <a:ext uri="{FF2B5EF4-FFF2-40B4-BE49-F238E27FC236}">
              <a16:creationId xmlns:a16="http://schemas.microsoft.com/office/drawing/2014/main" id="{45FA1B79-DDE6-4BAD-BC06-18DEAA982AA9}"/>
            </a:ext>
          </a:extLst>
        </xdr:cNvPr>
        <xdr:cNvSpPr>
          <a:spLocks noChangeArrowheads="1"/>
        </xdr:cNvSpPr>
      </xdr:nvSpPr>
      <xdr:spPr bwMode="auto">
        <a:xfrm>
          <a:off x="3956050" y="2413000"/>
          <a:ext cx="190500" cy="203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142875</xdr:colOff>
      <xdr:row>7</xdr:row>
      <xdr:rowOff>161925</xdr:rowOff>
    </xdr:from>
    <xdr:to>
      <xdr:col>10</xdr:col>
      <xdr:colOff>333375</xdr:colOff>
      <xdr:row>9</xdr:row>
      <xdr:rowOff>6350</xdr:rowOff>
    </xdr:to>
    <xdr:sp macro="" textlink="">
      <xdr:nvSpPr>
        <xdr:cNvPr id="19" name="Oval 4">
          <a:extLst>
            <a:ext uri="{FF2B5EF4-FFF2-40B4-BE49-F238E27FC236}">
              <a16:creationId xmlns:a16="http://schemas.microsoft.com/office/drawing/2014/main" id="{A3A7F022-AAB8-4C36-9F8C-D5EFBEDE3DED}"/>
            </a:ext>
          </a:extLst>
        </xdr:cNvPr>
        <xdr:cNvSpPr>
          <a:spLocks noChangeArrowheads="1"/>
        </xdr:cNvSpPr>
      </xdr:nvSpPr>
      <xdr:spPr bwMode="auto">
        <a:xfrm>
          <a:off x="5756275" y="1889125"/>
          <a:ext cx="1905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142875</xdr:colOff>
      <xdr:row>2</xdr:row>
      <xdr:rowOff>352425</xdr:rowOff>
    </xdr:from>
    <xdr:to>
      <xdr:col>13</xdr:col>
      <xdr:colOff>333375</xdr:colOff>
      <xdr:row>3</xdr:row>
      <xdr:rowOff>177800</xdr:rowOff>
    </xdr:to>
    <xdr:sp macro="" textlink="">
      <xdr:nvSpPr>
        <xdr:cNvPr id="20" name="Oval 4">
          <a:extLst>
            <a:ext uri="{FF2B5EF4-FFF2-40B4-BE49-F238E27FC236}">
              <a16:creationId xmlns:a16="http://schemas.microsoft.com/office/drawing/2014/main" id="{C353577B-CBE8-4703-A29C-540B1416B0D5}"/>
            </a:ext>
          </a:extLst>
        </xdr:cNvPr>
        <xdr:cNvSpPr>
          <a:spLocks noChangeArrowheads="1"/>
        </xdr:cNvSpPr>
      </xdr:nvSpPr>
      <xdr:spPr bwMode="auto">
        <a:xfrm>
          <a:off x="7566025" y="987425"/>
          <a:ext cx="19050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10</xdr:row>
      <xdr:rowOff>161925</xdr:rowOff>
    </xdr:from>
    <xdr:to>
      <xdr:col>16</xdr:col>
      <xdr:colOff>333375</xdr:colOff>
      <xdr:row>12</xdr:row>
      <xdr:rowOff>6350</xdr:rowOff>
    </xdr:to>
    <xdr:sp macro="" textlink="">
      <xdr:nvSpPr>
        <xdr:cNvPr id="21" name="Oval 4">
          <a:extLst>
            <a:ext uri="{FF2B5EF4-FFF2-40B4-BE49-F238E27FC236}">
              <a16:creationId xmlns:a16="http://schemas.microsoft.com/office/drawing/2014/main" id="{98104459-BC9F-4D6A-867F-DD1927FF6C99}"/>
            </a:ext>
          </a:extLst>
        </xdr:cNvPr>
        <xdr:cNvSpPr>
          <a:spLocks noChangeArrowheads="1"/>
        </xdr:cNvSpPr>
      </xdr:nvSpPr>
      <xdr:spPr bwMode="auto">
        <a:xfrm>
          <a:off x="9375775" y="2422525"/>
          <a:ext cx="1905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16</xdr:row>
      <xdr:rowOff>161925</xdr:rowOff>
    </xdr:from>
    <xdr:to>
      <xdr:col>19</xdr:col>
      <xdr:colOff>342900</xdr:colOff>
      <xdr:row>18</xdr:row>
      <xdr:rowOff>6350</xdr:rowOff>
    </xdr:to>
    <xdr:sp macro="" textlink="">
      <xdr:nvSpPr>
        <xdr:cNvPr id="22" name="Oval 4">
          <a:extLst>
            <a:ext uri="{FF2B5EF4-FFF2-40B4-BE49-F238E27FC236}">
              <a16:creationId xmlns:a16="http://schemas.microsoft.com/office/drawing/2014/main" id="{49D75F4A-3779-4BA8-B433-CD1DD904620B}"/>
            </a:ext>
          </a:extLst>
        </xdr:cNvPr>
        <xdr:cNvSpPr>
          <a:spLocks noChangeArrowheads="1"/>
        </xdr:cNvSpPr>
      </xdr:nvSpPr>
      <xdr:spPr bwMode="auto">
        <a:xfrm>
          <a:off x="11195050" y="3489325"/>
          <a:ext cx="1905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152400</xdr:colOff>
      <xdr:row>13</xdr:row>
      <xdr:rowOff>171450</xdr:rowOff>
    </xdr:from>
    <xdr:to>
      <xdr:col>22</xdr:col>
      <xdr:colOff>342900</xdr:colOff>
      <xdr:row>15</xdr:row>
      <xdr:rowOff>15875</xdr:rowOff>
    </xdr:to>
    <xdr:sp macro="" textlink="">
      <xdr:nvSpPr>
        <xdr:cNvPr id="23" name="Oval 4">
          <a:extLst>
            <a:ext uri="{FF2B5EF4-FFF2-40B4-BE49-F238E27FC236}">
              <a16:creationId xmlns:a16="http://schemas.microsoft.com/office/drawing/2014/main" id="{372739F5-C9CC-4CC8-85D3-45DC3B7C89EE}"/>
            </a:ext>
          </a:extLst>
        </xdr:cNvPr>
        <xdr:cNvSpPr>
          <a:spLocks noChangeArrowheads="1"/>
        </xdr:cNvSpPr>
      </xdr:nvSpPr>
      <xdr:spPr bwMode="auto">
        <a:xfrm>
          <a:off x="13004800" y="2965450"/>
          <a:ext cx="1905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2</xdr:row>
      <xdr:rowOff>361950</xdr:rowOff>
    </xdr:from>
    <xdr:to>
      <xdr:col>25</xdr:col>
      <xdr:colOff>342900</xdr:colOff>
      <xdr:row>4</xdr:row>
      <xdr:rowOff>6350</xdr:rowOff>
    </xdr:to>
    <xdr:sp macro="" textlink="">
      <xdr:nvSpPr>
        <xdr:cNvPr id="24" name="Oval 4">
          <a:extLst>
            <a:ext uri="{FF2B5EF4-FFF2-40B4-BE49-F238E27FC236}">
              <a16:creationId xmlns:a16="http://schemas.microsoft.com/office/drawing/2014/main" id="{8214B9D8-8E53-4643-B386-CCA334D69C59}"/>
            </a:ext>
          </a:extLst>
        </xdr:cNvPr>
        <xdr:cNvSpPr>
          <a:spLocks noChangeArrowheads="1"/>
        </xdr:cNvSpPr>
      </xdr:nvSpPr>
      <xdr:spPr bwMode="auto">
        <a:xfrm>
          <a:off x="14814550" y="996950"/>
          <a:ext cx="190500" cy="203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152400</xdr:colOff>
      <xdr:row>16</xdr:row>
      <xdr:rowOff>152400</xdr:rowOff>
    </xdr:from>
    <xdr:to>
      <xdr:col>31</xdr:col>
      <xdr:colOff>342900</xdr:colOff>
      <xdr:row>17</xdr:row>
      <xdr:rowOff>177800</xdr:rowOff>
    </xdr:to>
    <xdr:sp macro="" textlink="">
      <xdr:nvSpPr>
        <xdr:cNvPr id="25" name="Oval 4">
          <a:extLst>
            <a:ext uri="{FF2B5EF4-FFF2-40B4-BE49-F238E27FC236}">
              <a16:creationId xmlns:a16="http://schemas.microsoft.com/office/drawing/2014/main" id="{8C1D0122-DE74-4BE8-BE74-4C1C2721E11E}"/>
            </a:ext>
          </a:extLst>
        </xdr:cNvPr>
        <xdr:cNvSpPr>
          <a:spLocks noChangeArrowheads="1"/>
        </xdr:cNvSpPr>
      </xdr:nvSpPr>
      <xdr:spPr bwMode="auto">
        <a:xfrm>
          <a:off x="18434050" y="3479800"/>
          <a:ext cx="190500" cy="203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152400</xdr:colOff>
      <xdr:row>11</xdr:row>
      <xdr:rowOff>152400</xdr:rowOff>
    </xdr:from>
    <xdr:to>
      <xdr:col>34</xdr:col>
      <xdr:colOff>342900</xdr:colOff>
      <xdr:row>12</xdr:row>
      <xdr:rowOff>177800</xdr:rowOff>
    </xdr:to>
    <xdr:sp macro="" textlink="">
      <xdr:nvSpPr>
        <xdr:cNvPr id="26" name="Oval 4">
          <a:extLst>
            <a:ext uri="{FF2B5EF4-FFF2-40B4-BE49-F238E27FC236}">
              <a16:creationId xmlns:a16="http://schemas.microsoft.com/office/drawing/2014/main" id="{36C6F548-C4FB-4921-8025-065FC314735A}"/>
            </a:ext>
          </a:extLst>
        </xdr:cNvPr>
        <xdr:cNvSpPr>
          <a:spLocks noChangeArrowheads="1"/>
        </xdr:cNvSpPr>
      </xdr:nvSpPr>
      <xdr:spPr bwMode="auto">
        <a:xfrm>
          <a:off x="20243800" y="2590800"/>
          <a:ext cx="190500" cy="2032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Y82"/>
  <sheetViews>
    <sheetView tabSelected="1" zoomScaleNormal="100" zoomScaleSheetLayoutView="115" workbookViewId="0">
      <selection activeCell="B67" sqref="B67:E67"/>
    </sheetView>
  </sheetViews>
  <sheetFormatPr defaultRowHeight="13" x14ac:dyDescent="0.2"/>
  <cols>
    <col min="1" max="48" width="2.7265625" style="1" customWidth="1"/>
    <col min="49" max="115" width="2.6328125" style="1" customWidth="1"/>
    <col min="116" max="256" width="9" style="1"/>
    <col min="257" max="304" width="2.7265625" style="1" customWidth="1"/>
    <col min="305" max="371" width="2.6328125" style="1" customWidth="1"/>
    <col min="372" max="512" width="9" style="1"/>
    <col min="513" max="560" width="2.7265625" style="1" customWidth="1"/>
    <col min="561" max="627" width="2.6328125" style="1" customWidth="1"/>
    <col min="628" max="768" width="9" style="1"/>
    <col min="769" max="816" width="2.7265625" style="1" customWidth="1"/>
    <col min="817" max="883" width="2.6328125" style="1" customWidth="1"/>
    <col min="884" max="1024" width="9" style="1"/>
    <col min="1025" max="1072" width="2.7265625" style="1" customWidth="1"/>
    <col min="1073" max="1139" width="2.6328125" style="1" customWidth="1"/>
    <col min="1140" max="1280" width="9" style="1"/>
    <col min="1281" max="1328" width="2.7265625" style="1" customWidth="1"/>
    <col min="1329" max="1395" width="2.6328125" style="1" customWidth="1"/>
    <col min="1396" max="1536" width="9" style="1"/>
    <col min="1537" max="1584" width="2.7265625" style="1" customWidth="1"/>
    <col min="1585" max="1651" width="2.6328125" style="1" customWidth="1"/>
    <col min="1652" max="1792" width="9" style="1"/>
    <col min="1793" max="1840" width="2.7265625" style="1" customWidth="1"/>
    <col min="1841" max="1907" width="2.6328125" style="1" customWidth="1"/>
    <col min="1908" max="2048" width="9" style="1"/>
    <col min="2049" max="2096" width="2.7265625" style="1" customWidth="1"/>
    <col min="2097" max="2163" width="2.6328125" style="1" customWidth="1"/>
    <col min="2164" max="2304" width="9" style="1"/>
    <col min="2305" max="2352" width="2.7265625" style="1" customWidth="1"/>
    <col min="2353" max="2419" width="2.6328125" style="1" customWidth="1"/>
    <col min="2420" max="2560" width="9" style="1"/>
    <col min="2561" max="2608" width="2.7265625" style="1" customWidth="1"/>
    <col min="2609" max="2675" width="2.6328125" style="1" customWidth="1"/>
    <col min="2676" max="2816" width="9" style="1"/>
    <col min="2817" max="2864" width="2.7265625" style="1" customWidth="1"/>
    <col min="2865" max="2931" width="2.6328125" style="1" customWidth="1"/>
    <col min="2932" max="3072" width="9" style="1"/>
    <col min="3073" max="3120" width="2.7265625" style="1" customWidth="1"/>
    <col min="3121" max="3187" width="2.6328125" style="1" customWidth="1"/>
    <col min="3188" max="3328" width="9" style="1"/>
    <col min="3329" max="3376" width="2.7265625" style="1" customWidth="1"/>
    <col min="3377" max="3443" width="2.6328125" style="1" customWidth="1"/>
    <col min="3444" max="3584" width="9" style="1"/>
    <col min="3585" max="3632" width="2.7265625" style="1" customWidth="1"/>
    <col min="3633" max="3699" width="2.6328125" style="1" customWidth="1"/>
    <col min="3700" max="3840" width="9" style="1"/>
    <col min="3841" max="3888" width="2.7265625" style="1" customWidth="1"/>
    <col min="3889" max="3955" width="2.6328125" style="1" customWidth="1"/>
    <col min="3956" max="4096" width="9" style="1"/>
    <col min="4097" max="4144" width="2.7265625" style="1" customWidth="1"/>
    <col min="4145" max="4211" width="2.6328125" style="1" customWidth="1"/>
    <col min="4212" max="4352" width="9" style="1"/>
    <col min="4353" max="4400" width="2.7265625" style="1" customWidth="1"/>
    <col min="4401" max="4467" width="2.6328125" style="1" customWidth="1"/>
    <col min="4468" max="4608" width="9" style="1"/>
    <col min="4609" max="4656" width="2.7265625" style="1" customWidth="1"/>
    <col min="4657" max="4723" width="2.6328125" style="1" customWidth="1"/>
    <col min="4724" max="4864" width="9" style="1"/>
    <col min="4865" max="4912" width="2.7265625" style="1" customWidth="1"/>
    <col min="4913" max="4979" width="2.6328125" style="1" customWidth="1"/>
    <col min="4980" max="5120" width="9" style="1"/>
    <col min="5121" max="5168" width="2.7265625" style="1" customWidth="1"/>
    <col min="5169" max="5235" width="2.6328125" style="1" customWidth="1"/>
    <col min="5236" max="5376" width="9" style="1"/>
    <col min="5377" max="5424" width="2.7265625" style="1" customWidth="1"/>
    <col min="5425" max="5491" width="2.6328125" style="1" customWidth="1"/>
    <col min="5492" max="5632" width="9" style="1"/>
    <col min="5633" max="5680" width="2.7265625" style="1" customWidth="1"/>
    <col min="5681" max="5747" width="2.6328125" style="1" customWidth="1"/>
    <col min="5748" max="5888" width="9" style="1"/>
    <col min="5889" max="5936" width="2.7265625" style="1" customWidth="1"/>
    <col min="5937" max="6003" width="2.6328125" style="1" customWidth="1"/>
    <col min="6004" max="6144" width="9" style="1"/>
    <col min="6145" max="6192" width="2.7265625" style="1" customWidth="1"/>
    <col min="6193" max="6259" width="2.6328125" style="1" customWidth="1"/>
    <col min="6260" max="6400" width="9" style="1"/>
    <col min="6401" max="6448" width="2.7265625" style="1" customWidth="1"/>
    <col min="6449" max="6515" width="2.6328125" style="1" customWidth="1"/>
    <col min="6516" max="6656" width="9" style="1"/>
    <col min="6657" max="6704" width="2.7265625" style="1" customWidth="1"/>
    <col min="6705" max="6771" width="2.6328125" style="1" customWidth="1"/>
    <col min="6772" max="6912" width="9" style="1"/>
    <col min="6913" max="6960" width="2.7265625" style="1" customWidth="1"/>
    <col min="6961" max="7027" width="2.6328125" style="1" customWidth="1"/>
    <col min="7028" max="7168" width="9" style="1"/>
    <col min="7169" max="7216" width="2.7265625" style="1" customWidth="1"/>
    <col min="7217" max="7283" width="2.6328125" style="1" customWidth="1"/>
    <col min="7284" max="7424" width="9" style="1"/>
    <col min="7425" max="7472" width="2.7265625" style="1" customWidth="1"/>
    <col min="7473" max="7539" width="2.6328125" style="1" customWidth="1"/>
    <col min="7540" max="7680" width="9" style="1"/>
    <col min="7681" max="7728" width="2.7265625" style="1" customWidth="1"/>
    <col min="7729" max="7795" width="2.6328125" style="1" customWidth="1"/>
    <col min="7796" max="7936" width="9" style="1"/>
    <col min="7937" max="7984" width="2.7265625" style="1" customWidth="1"/>
    <col min="7985" max="8051" width="2.6328125" style="1" customWidth="1"/>
    <col min="8052" max="8192" width="9" style="1"/>
    <col min="8193" max="8240" width="2.7265625" style="1" customWidth="1"/>
    <col min="8241" max="8307" width="2.6328125" style="1" customWidth="1"/>
    <col min="8308" max="8448" width="9" style="1"/>
    <col min="8449" max="8496" width="2.7265625" style="1" customWidth="1"/>
    <col min="8497" max="8563" width="2.6328125" style="1" customWidth="1"/>
    <col min="8564" max="8704" width="9" style="1"/>
    <col min="8705" max="8752" width="2.7265625" style="1" customWidth="1"/>
    <col min="8753" max="8819" width="2.6328125" style="1" customWidth="1"/>
    <col min="8820" max="8960" width="9" style="1"/>
    <col min="8961" max="9008" width="2.7265625" style="1" customWidth="1"/>
    <col min="9009" max="9075" width="2.6328125" style="1" customWidth="1"/>
    <col min="9076" max="9216" width="9" style="1"/>
    <col min="9217" max="9264" width="2.7265625" style="1" customWidth="1"/>
    <col min="9265" max="9331" width="2.6328125" style="1" customWidth="1"/>
    <col min="9332" max="9472" width="9" style="1"/>
    <col min="9473" max="9520" width="2.7265625" style="1" customWidth="1"/>
    <col min="9521" max="9587" width="2.6328125" style="1" customWidth="1"/>
    <col min="9588" max="9728" width="9" style="1"/>
    <col min="9729" max="9776" width="2.7265625" style="1" customWidth="1"/>
    <col min="9777" max="9843" width="2.6328125" style="1" customWidth="1"/>
    <col min="9844" max="9984" width="9" style="1"/>
    <col min="9985" max="10032" width="2.7265625" style="1" customWidth="1"/>
    <col min="10033" max="10099" width="2.6328125" style="1" customWidth="1"/>
    <col min="10100" max="10240" width="9" style="1"/>
    <col min="10241" max="10288" width="2.7265625" style="1" customWidth="1"/>
    <col min="10289" max="10355" width="2.6328125" style="1" customWidth="1"/>
    <col min="10356" max="10496" width="9" style="1"/>
    <col min="10497" max="10544" width="2.7265625" style="1" customWidth="1"/>
    <col min="10545" max="10611" width="2.6328125" style="1" customWidth="1"/>
    <col min="10612" max="10752" width="9" style="1"/>
    <col min="10753" max="10800" width="2.7265625" style="1" customWidth="1"/>
    <col min="10801" max="10867" width="2.6328125" style="1" customWidth="1"/>
    <col min="10868" max="11008" width="9" style="1"/>
    <col min="11009" max="11056" width="2.7265625" style="1" customWidth="1"/>
    <col min="11057" max="11123" width="2.6328125" style="1" customWidth="1"/>
    <col min="11124" max="11264" width="9" style="1"/>
    <col min="11265" max="11312" width="2.7265625" style="1" customWidth="1"/>
    <col min="11313" max="11379" width="2.6328125" style="1" customWidth="1"/>
    <col min="11380" max="11520" width="9" style="1"/>
    <col min="11521" max="11568" width="2.7265625" style="1" customWidth="1"/>
    <col min="11569" max="11635" width="2.6328125" style="1" customWidth="1"/>
    <col min="11636" max="11776" width="9" style="1"/>
    <col min="11777" max="11824" width="2.7265625" style="1" customWidth="1"/>
    <col min="11825" max="11891" width="2.6328125" style="1" customWidth="1"/>
    <col min="11892" max="12032" width="9" style="1"/>
    <col min="12033" max="12080" width="2.7265625" style="1" customWidth="1"/>
    <col min="12081" max="12147" width="2.6328125" style="1" customWidth="1"/>
    <col min="12148" max="12288" width="9" style="1"/>
    <col min="12289" max="12336" width="2.7265625" style="1" customWidth="1"/>
    <col min="12337" max="12403" width="2.6328125" style="1" customWidth="1"/>
    <col min="12404" max="12544" width="9" style="1"/>
    <col min="12545" max="12592" width="2.7265625" style="1" customWidth="1"/>
    <col min="12593" max="12659" width="2.6328125" style="1" customWidth="1"/>
    <col min="12660" max="12800" width="9" style="1"/>
    <col min="12801" max="12848" width="2.7265625" style="1" customWidth="1"/>
    <col min="12849" max="12915" width="2.6328125" style="1" customWidth="1"/>
    <col min="12916" max="13056" width="9" style="1"/>
    <col min="13057" max="13104" width="2.7265625" style="1" customWidth="1"/>
    <col min="13105" max="13171" width="2.6328125" style="1" customWidth="1"/>
    <col min="13172" max="13312" width="9" style="1"/>
    <col min="13313" max="13360" width="2.7265625" style="1" customWidth="1"/>
    <col min="13361" max="13427" width="2.6328125" style="1" customWidth="1"/>
    <col min="13428" max="13568" width="9" style="1"/>
    <col min="13569" max="13616" width="2.7265625" style="1" customWidth="1"/>
    <col min="13617" max="13683" width="2.6328125" style="1" customWidth="1"/>
    <col min="13684" max="13824" width="9" style="1"/>
    <col min="13825" max="13872" width="2.7265625" style="1" customWidth="1"/>
    <col min="13873" max="13939" width="2.6328125" style="1" customWidth="1"/>
    <col min="13940" max="14080" width="9" style="1"/>
    <col min="14081" max="14128" width="2.7265625" style="1" customWidth="1"/>
    <col min="14129" max="14195" width="2.6328125" style="1" customWidth="1"/>
    <col min="14196" max="14336" width="9" style="1"/>
    <col min="14337" max="14384" width="2.7265625" style="1" customWidth="1"/>
    <col min="14385" max="14451" width="2.6328125" style="1" customWidth="1"/>
    <col min="14452" max="14592" width="9" style="1"/>
    <col min="14593" max="14640" width="2.7265625" style="1" customWidth="1"/>
    <col min="14641" max="14707" width="2.6328125" style="1" customWidth="1"/>
    <col min="14708" max="14848" width="9" style="1"/>
    <col min="14849" max="14896" width="2.7265625" style="1" customWidth="1"/>
    <col min="14897" max="14963" width="2.6328125" style="1" customWidth="1"/>
    <col min="14964" max="15104" width="9" style="1"/>
    <col min="15105" max="15152" width="2.7265625" style="1" customWidth="1"/>
    <col min="15153" max="15219" width="2.6328125" style="1" customWidth="1"/>
    <col min="15220" max="15360" width="9" style="1"/>
    <col min="15361" max="15408" width="2.7265625" style="1" customWidth="1"/>
    <col min="15409" max="15475" width="2.6328125" style="1" customWidth="1"/>
    <col min="15476" max="15616" width="9" style="1"/>
    <col min="15617" max="15664" width="2.7265625" style="1" customWidth="1"/>
    <col min="15665" max="15731" width="2.6328125" style="1" customWidth="1"/>
    <col min="15732" max="15872" width="9" style="1"/>
    <col min="15873" max="15920" width="2.7265625" style="1" customWidth="1"/>
    <col min="15921" max="15987" width="2.6328125" style="1" customWidth="1"/>
    <col min="15988" max="16128" width="9" style="1"/>
    <col min="16129" max="16176" width="2.7265625" style="1" customWidth="1"/>
    <col min="16177" max="16243" width="2.6328125" style="1" customWidth="1"/>
    <col min="16244" max="16384" width="9" style="1"/>
  </cols>
  <sheetData>
    <row r="1" spans="1:48" ht="25.15" customHeight="1" x14ac:dyDescent="0.2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2" t="str">
        <f>'試合前データ入力（○）'!M4&amp;"　１"</f>
        <v>第61回中国高等学校ラグビーフットボール大会　１</v>
      </c>
      <c r="AN1" s="302"/>
      <c r="AO1" s="302"/>
      <c r="AP1" s="302"/>
      <c r="AQ1" s="302"/>
      <c r="AR1" s="302"/>
      <c r="AS1" s="302"/>
      <c r="AT1" s="302"/>
      <c r="AU1" s="302"/>
      <c r="AV1" s="302"/>
    </row>
    <row r="2" spans="1:48" ht="10.15" customHeight="1" thickBot="1" x14ac:dyDescent="0.25"/>
    <row r="3" spans="1:48" ht="25.15" customHeight="1" x14ac:dyDescent="0.25">
      <c r="A3" s="284" t="s">
        <v>1</v>
      </c>
      <c r="B3" s="303"/>
      <c r="C3" s="303"/>
      <c r="D3" s="303"/>
      <c r="E3" s="303"/>
      <c r="F3" s="304"/>
      <c r="G3" s="305">
        <f>'試合前データ入力（○）'!M5</f>
        <v>43232</v>
      </c>
      <c r="H3" s="306"/>
      <c r="I3" s="306"/>
      <c r="J3" s="306"/>
      <c r="K3" s="306"/>
      <c r="L3" s="306"/>
      <c r="M3" s="306"/>
      <c r="N3" s="306"/>
      <c r="O3" s="2" t="s">
        <v>2</v>
      </c>
      <c r="P3" s="152" t="str">
        <f>'試合前データ入力（○）'!M6</f>
        <v>土</v>
      </c>
      <c r="Q3" s="3" t="s">
        <v>3</v>
      </c>
      <c r="R3" s="4"/>
      <c r="S3" s="307" t="s">
        <v>4</v>
      </c>
      <c r="T3" s="285"/>
      <c r="U3" s="285"/>
      <c r="V3" s="285"/>
      <c r="W3" s="286"/>
      <c r="X3" s="308">
        <f>'試合前データ入力（○）'!M7</f>
        <v>0.47916666666666669</v>
      </c>
      <c r="Y3" s="309"/>
      <c r="Z3" s="309"/>
      <c r="AA3" s="309"/>
      <c r="AB3" s="310"/>
      <c r="AC3" s="307" t="s">
        <v>5</v>
      </c>
      <c r="AD3" s="285"/>
      <c r="AE3" s="285"/>
      <c r="AF3" s="285"/>
      <c r="AG3" s="286"/>
      <c r="AH3" s="311" t="str">
        <f>'試合前データ入力（○）'!M8</f>
        <v>晴れ</v>
      </c>
      <c r="AI3" s="309"/>
      <c r="AJ3" s="309"/>
      <c r="AK3" s="309"/>
      <c r="AL3" s="310"/>
      <c r="AM3" s="307" t="s">
        <v>256</v>
      </c>
      <c r="AN3" s="285"/>
      <c r="AO3" s="285"/>
      <c r="AP3" s="285"/>
      <c r="AQ3" s="286"/>
      <c r="AR3" s="311" t="str">
        <f>'試合前データ入力（○）'!M9</f>
        <v>芝・乾</v>
      </c>
      <c r="AS3" s="309"/>
      <c r="AT3" s="309"/>
      <c r="AU3" s="309"/>
      <c r="AV3" s="312"/>
    </row>
    <row r="4" spans="1:48" ht="25.15" customHeight="1" thickBot="1" x14ac:dyDescent="0.3">
      <c r="A4" s="292" t="s">
        <v>7</v>
      </c>
      <c r="B4" s="296"/>
      <c r="C4" s="296"/>
      <c r="D4" s="296"/>
      <c r="E4" s="296"/>
      <c r="F4" s="297"/>
      <c r="G4" s="298" t="str">
        <f>'試合前データ入力（○）'!M10</f>
        <v>岩本 圭史</v>
      </c>
      <c r="H4" s="282"/>
      <c r="I4" s="282"/>
      <c r="J4" s="282"/>
      <c r="K4" s="282"/>
      <c r="L4" s="282"/>
      <c r="M4" s="282"/>
      <c r="N4" s="282"/>
      <c r="O4" s="5" t="s">
        <v>8</v>
      </c>
      <c r="P4" s="282" t="str">
        <f>'試合前データ入力（○）'!M11</f>
        <v>関西協会公認</v>
      </c>
      <c r="Q4" s="282"/>
      <c r="R4" s="282"/>
      <c r="S4" s="282"/>
      <c r="T4" s="282"/>
      <c r="U4" s="6" t="s">
        <v>9</v>
      </c>
      <c r="V4" s="299" t="s">
        <v>10</v>
      </c>
      <c r="W4" s="293"/>
      <c r="X4" s="293"/>
      <c r="Y4" s="293"/>
      <c r="Z4" s="293"/>
      <c r="AA4" s="294"/>
      <c r="AB4" s="7" t="s">
        <v>11</v>
      </c>
      <c r="AC4" s="282" t="str">
        <f>'試合前データ入力（○）'!M12</f>
        <v>戸高 孝文</v>
      </c>
      <c r="AD4" s="282"/>
      <c r="AE4" s="282"/>
      <c r="AF4" s="282"/>
      <c r="AG4" s="282"/>
      <c r="AH4" s="300"/>
      <c r="AI4" s="7" t="s">
        <v>12</v>
      </c>
      <c r="AJ4" s="282" t="str">
        <f>'試合前データ入力（○）'!M13</f>
        <v>藤井 敬明</v>
      </c>
      <c r="AK4" s="282"/>
      <c r="AL4" s="282"/>
      <c r="AM4" s="282"/>
      <c r="AN4" s="282"/>
      <c r="AO4" s="300"/>
      <c r="AP4" s="8" t="s">
        <v>13</v>
      </c>
      <c r="AQ4" s="282" t="str">
        <f>'試合前データ入力（○）'!M14</f>
        <v>田村　耕太郎</v>
      </c>
      <c r="AR4" s="282"/>
      <c r="AS4" s="282"/>
      <c r="AT4" s="282"/>
      <c r="AU4" s="282"/>
      <c r="AV4" s="283"/>
    </row>
    <row r="5" spans="1:48" ht="10.15" customHeight="1" thickBot="1" x14ac:dyDescent="0.25"/>
    <row r="6" spans="1:48" s="11" customFormat="1" ht="25.15" customHeight="1" x14ac:dyDescent="0.2">
      <c r="A6" s="284" t="s">
        <v>14</v>
      </c>
      <c r="B6" s="285"/>
      <c r="C6" s="285"/>
      <c r="D6" s="285"/>
      <c r="E6" s="285"/>
      <c r="F6" s="286"/>
      <c r="G6" s="9"/>
      <c r="H6" s="287" t="str">
        <f>'試合前データ入力（○）'!M15</f>
        <v>第61回中国高等学校ラグビーフットボール大会</v>
      </c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10"/>
    </row>
    <row r="7" spans="1:48" s="11" customFormat="1" ht="25.15" customHeight="1" x14ac:dyDescent="0.2">
      <c r="A7" s="288" t="s">
        <v>15</v>
      </c>
      <c r="B7" s="289"/>
      <c r="C7" s="289"/>
      <c r="D7" s="289"/>
      <c r="E7" s="289"/>
      <c r="F7" s="290"/>
      <c r="G7" s="12"/>
      <c r="H7" s="291" t="str">
        <f>'試合前データ入力（○）'!M16</f>
        <v>Cブロック1回戦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13"/>
    </row>
    <row r="8" spans="1:48" s="11" customFormat="1" ht="25.15" customHeight="1" thickBot="1" x14ac:dyDescent="0.25">
      <c r="A8" s="292" t="s">
        <v>16</v>
      </c>
      <c r="B8" s="293"/>
      <c r="C8" s="293"/>
      <c r="D8" s="293"/>
      <c r="E8" s="293"/>
      <c r="F8" s="294"/>
      <c r="G8" s="14"/>
      <c r="H8" s="295" t="str">
        <f>'試合前データ入力（○）'!M17</f>
        <v>維新百年記念公園ラグビー・サッカー場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15"/>
    </row>
    <row r="9" spans="1:48" ht="10.15" customHeight="1" x14ac:dyDescent="0.2"/>
    <row r="10" spans="1:48" ht="15" customHeight="1" x14ac:dyDescent="0.2">
      <c r="T10" s="258" t="s">
        <v>17</v>
      </c>
      <c r="U10" s="258"/>
      <c r="V10" s="258"/>
      <c r="W10" s="258"/>
      <c r="X10" s="259">
        <f>'試合前データ入力（○）'!M18</f>
        <v>30</v>
      </c>
      <c r="Y10" s="259"/>
      <c r="Z10" s="258" t="s">
        <v>18</v>
      </c>
      <c r="AA10" s="258"/>
      <c r="AB10" s="258"/>
      <c r="AC10" s="258"/>
    </row>
    <row r="11" spans="1:48" ht="10.15" customHeight="1" thickBot="1" x14ac:dyDescent="0.25"/>
    <row r="12" spans="1:48" ht="25.15" customHeight="1" thickBot="1" x14ac:dyDescent="0.25">
      <c r="A12" s="260">
        <f>'試合前データ入力（○）'!E4</f>
        <v>0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2"/>
      <c r="N12" s="269">
        <f>T12+T14</f>
        <v>0</v>
      </c>
      <c r="O12" s="270"/>
      <c r="P12" s="270"/>
      <c r="Q12" s="271"/>
      <c r="T12" s="278">
        <f>B71</f>
        <v>0</v>
      </c>
      <c r="U12" s="279"/>
      <c r="V12" s="279"/>
      <c r="W12" s="280"/>
      <c r="X12" s="281" t="s">
        <v>19</v>
      </c>
      <c r="Y12" s="281"/>
      <c r="Z12" s="278">
        <f>M71</f>
        <v>0</v>
      </c>
      <c r="AA12" s="279"/>
      <c r="AB12" s="279"/>
      <c r="AC12" s="280"/>
      <c r="AF12" s="269">
        <f>Z12+Z14</f>
        <v>0</v>
      </c>
      <c r="AG12" s="270"/>
      <c r="AH12" s="270"/>
      <c r="AI12" s="271"/>
      <c r="AL12" s="260">
        <f>'試合前データ入力（○）'!I4</f>
        <v>0</v>
      </c>
      <c r="AM12" s="261"/>
      <c r="AN12" s="261"/>
      <c r="AO12" s="261"/>
      <c r="AP12" s="261"/>
      <c r="AQ12" s="261"/>
      <c r="AR12" s="261"/>
      <c r="AS12" s="261"/>
      <c r="AT12" s="261"/>
      <c r="AU12" s="261"/>
      <c r="AV12" s="262"/>
    </row>
    <row r="13" spans="1:48" ht="5.25" customHeight="1" thickBot="1" x14ac:dyDescent="0.25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5"/>
      <c r="N13" s="272"/>
      <c r="O13" s="273"/>
      <c r="P13" s="273"/>
      <c r="Q13" s="274"/>
      <c r="AF13" s="272"/>
      <c r="AG13" s="273"/>
      <c r="AH13" s="273"/>
      <c r="AI13" s="274"/>
      <c r="AL13" s="263"/>
      <c r="AM13" s="264"/>
      <c r="AN13" s="264"/>
      <c r="AO13" s="264"/>
      <c r="AP13" s="264"/>
      <c r="AQ13" s="264"/>
      <c r="AR13" s="264"/>
      <c r="AS13" s="264"/>
      <c r="AT13" s="264"/>
      <c r="AU13" s="264"/>
      <c r="AV13" s="265"/>
    </row>
    <row r="14" spans="1:48" ht="25.15" customHeight="1" thickBot="1" x14ac:dyDescent="0.25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8"/>
      <c r="N14" s="275"/>
      <c r="O14" s="276"/>
      <c r="P14" s="276"/>
      <c r="Q14" s="277"/>
      <c r="T14" s="278">
        <f>F71</f>
        <v>0</v>
      </c>
      <c r="U14" s="279"/>
      <c r="V14" s="279"/>
      <c r="W14" s="280"/>
      <c r="X14" s="281" t="s">
        <v>20</v>
      </c>
      <c r="Y14" s="281"/>
      <c r="Z14" s="278">
        <f>Q71</f>
        <v>0</v>
      </c>
      <c r="AA14" s="279"/>
      <c r="AB14" s="279"/>
      <c r="AC14" s="280"/>
      <c r="AF14" s="275"/>
      <c r="AG14" s="276"/>
      <c r="AH14" s="276"/>
      <c r="AI14" s="277"/>
      <c r="AL14" s="266"/>
      <c r="AM14" s="267"/>
      <c r="AN14" s="267"/>
      <c r="AO14" s="267"/>
      <c r="AP14" s="267"/>
      <c r="AQ14" s="267"/>
      <c r="AR14" s="267"/>
      <c r="AS14" s="267"/>
      <c r="AT14" s="267"/>
      <c r="AU14" s="267"/>
      <c r="AV14" s="268"/>
    </row>
    <row r="15" spans="1:48" ht="10.15" customHeight="1" thickBot="1" x14ac:dyDescent="0.25"/>
    <row r="16" spans="1:48" ht="25.15" customHeight="1" thickBot="1" x14ac:dyDescent="0.25">
      <c r="A16" s="353">
        <f>A12</f>
        <v>0</v>
      </c>
      <c r="B16" s="354"/>
      <c r="C16" s="354"/>
      <c r="D16" s="354"/>
      <c r="E16" s="354"/>
      <c r="F16" s="354"/>
      <c r="G16" s="354"/>
      <c r="H16" s="354"/>
      <c r="I16" s="355"/>
      <c r="K16" s="1" t="s">
        <v>21</v>
      </c>
      <c r="M16" s="353">
        <f>AL12</f>
        <v>0</v>
      </c>
      <c r="N16" s="354"/>
      <c r="O16" s="354"/>
      <c r="P16" s="354"/>
      <c r="Q16" s="354"/>
      <c r="R16" s="354"/>
      <c r="S16" s="354"/>
      <c r="T16" s="354"/>
      <c r="U16" s="355"/>
      <c r="W16" s="356" t="s">
        <v>22</v>
      </c>
      <c r="X16" s="334"/>
      <c r="Y16" s="335"/>
      <c r="Z16" s="333" t="s">
        <v>23</v>
      </c>
      <c r="AA16" s="334"/>
      <c r="AB16" s="334"/>
      <c r="AC16" s="335"/>
      <c r="AD16" s="334" t="s">
        <v>24</v>
      </c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61"/>
    </row>
    <row r="17" spans="1:51" ht="10.15" customHeight="1" thickBot="1" x14ac:dyDescent="0.25">
      <c r="W17" s="357"/>
      <c r="X17" s="358"/>
      <c r="Y17" s="359"/>
      <c r="Z17" s="360"/>
      <c r="AA17" s="358"/>
      <c r="AB17" s="358"/>
      <c r="AC17" s="359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62"/>
    </row>
    <row r="18" spans="1:51" ht="17.25" customHeight="1" thickTop="1" x14ac:dyDescent="0.2">
      <c r="A18" s="154">
        <v>1</v>
      </c>
      <c r="B18" s="331">
        <f>'試合前データ入力（○）'!E5</f>
        <v>0</v>
      </c>
      <c r="C18" s="332"/>
      <c r="D18" s="332"/>
      <c r="E18" s="332"/>
      <c r="F18" s="332"/>
      <c r="G18" s="332"/>
      <c r="H18" s="162" t="s">
        <v>25</v>
      </c>
      <c r="I18" s="163">
        <f>'試合前データ入力（○）'!F5</f>
        <v>0</v>
      </c>
      <c r="J18" s="333" t="s">
        <v>26</v>
      </c>
      <c r="K18" s="334"/>
      <c r="L18" s="335"/>
      <c r="M18" s="158">
        <v>1</v>
      </c>
      <c r="N18" s="311">
        <f>'試合前データ入力（○）'!I5</f>
        <v>0</v>
      </c>
      <c r="O18" s="309"/>
      <c r="P18" s="309"/>
      <c r="Q18" s="309"/>
      <c r="R18" s="309"/>
      <c r="S18" s="309"/>
      <c r="T18" s="162"/>
      <c r="U18" s="174">
        <f>'試合前データ入力（○）'!J5</f>
        <v>0</v>
      </c>
      <c r="W18" s="341"/>
      <c r="X18" s="343"/>
      <c r="Y18" s="363"/>
      <c r="Z18" s="365" t="s">
        <v>285</v>
      </c>
      <c r="AA18" s="366"/>
      <c r="AB18" s="366"/>
      <c r="AC18" s="367"/>
      <c r="AD18" s="368" t="s">
        <v>27</v>
      </c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70"/>
      <c r="AU18" s="372"/>
      <c r="AV18" s="373"/>
    </row>
    <row r="19" spans="1:51" ht="17.25" customHeight="1" x14ac:dyDescent="0.2">
      <c r="A19" s="155">
        <v>2</v>
      </c>
      <c r="B19" s="325">
        <f>'試合前データ入力（○）'!E6</f>
        <v>0</v>
      </c>
      <c r="C19" s="326"/>
      <c r="D19" s="326"/>
      <c r="E19" s="326"/>
      <c r="F19" s="326"/>
      <c r="G19" s="326"/>
      <c r="H19" s="164" t="s">
        <v>25</v>
      </c>
      <c r="I19" s="165">
        <f>'試合前データ入力（○）'!F6</f>
        <v>0</v>
      </c>
      <c r="J19" s="336"/>
      <c r="K19" s="281"/>
      <c r="L19" s="337"/>
      <c r="M19" s="159">
        <v>2</v>
      </c>
      <c r="N19" s="327">
        <f>'試合前データ入力（○）'!I6</f>
        <v>0</v>
      </c>
      <c r="O19" s="328"/>
      <c r="P19" s="328"/>
      <c r="Q19" s="328"/>
      <c r="R19" s="328"/>
      <c r="S19" s="328"/>
      <c r="T19" s="164"/>
      <c r="U19" s="175">
        <f>'試合前データ入力（○）'!J6</f>
        <v>0</v>
      </c>
      <c r="W19" s="342"/>
      <c r="X19" s="344"/>
      <c r="Y19" s="364"/>
      <c r="Z19" s="350"/>
      <c r="AA19" s="351"/>
      <c r="AB19" s="351"/>
      <c r="AC19" s="352"/>
      <c r="AD19" s="322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71"/>
      <c r="AU19" s="316"/>
      <c r="AV19" s="374"/>
    </row>
    <row r="20" spans="1:51" ht="17.25" customHeight="1" x14ac:dyDescent="0.2">
      <c r="A20" s="155">
        <v>3</v>
      </c>
      <c r="B20" s="325">
        <f>'試合前データ入力（○）'!E7</f>
        <v>0</v>
      </c>
      <c r="C20" s="326"/>
      <c r="D20" s="326"/>
      <c r="E20" s="326"/>
      <c r="F20" s="326"/>
      <c r="G20" s="326"/>
      <c r="H20" s="164" t="s">
        <v>29</v>
      </c>
      <c r="I20" s="165">
        <f>'試合前データ入力（○）'!F7</f>
        <v>0</v>
      </c>
      <c r="J20" s="336"/>
      <c r="K20" s="281"/>
      <c r="L20" s="337"/>
      <c r="M20" s="159">
        <v>3</v>
      </c>
      <c r="N20" s="327">
        <f>'試合前データ入力（○）'!I7</f>
        <v>0</v>
      </c>
      <c r="O20" s="328"/>
      <c r="P20" s="328"/>
      <c r="Q20" s="328"/>
      <c r="R20" s="328"/>
      <c r="S20" s="328"/>
      <c r="T20" s="164"/>
      <c r="U20" s="175">
        <f>'試合前データ入力（○）'!J7</f>
        <v>0</v>
      </c>
      <c r="W20" s="329" t="str">
        <f>差込データ一覧!B3</f>
        <v/>
      </c>
      <c r="X20" s="345" t="str">
        <f>差込データ一覧!C3</f>
        <v/>
      </c>
      <c r="Y20" s="345" t="str">
        <f>差込データ一覧!D3</f>
        <v/>
      </c>
      <c r="Z20" s="347" t="str">
        <f>差込データ一覧!A3</f>
        <v/>
      </c>
      <c r="AA20" s="348"/>
      <c r="AB20" s="348"/>
      <c r="AC20" s="349"/>
      <c r="AD20" s="319" t="str">
        <f>差込データ一覧!AD3</f>
        <v/>
      </c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13" t="str">
        <f>IF(Z20=差込データ一覧!$AA$2,差込データ一覧!AA3,差込データ一覧!AA3)</f>
        <v/>
      </c>
      <c r="AU20" s="315" t="s">
        <v>28</v>
      </c>
      <c r="AV20" s="317" t="str">
        <f>IF(Z20=差込データ一覧!$AA$2,差込データ一覧!AC3,差込データ一覧!AC3)</f>
        <v/>
      </c>
      <c r="AY20" s="1" t="str">
        <f>IF(Z20=差込データ一覧!AA2,差込データ一覧!AA2,Z20)</f>
        <v/>
      </c>
    </row>
    <row r="21" spans="1:51" ht="17.25" customHeight="1" x14ac:dyDescent="0.2">
      <c r="A21" s="155">
        <v>4</v>
      </c>
      <c r="B21" s="325">
        <f>'試合前データ入力（○）'!E8</f>
        <v>0</v>
      </c>
      <c r="C21" s="326"/>
      <c r="D21" s="326"/>
      <c r="E21" s="326"/>
      <c r="F21" s="326"/>
      <c r="G21" s="326"/>
      <c r="H21" s="164" t="s">
        <v>29</v>
      </c>
      <c r="I21" s="165">
        <f>'試合前データ入力（○）'!F8</f>
        <v>0</v>
      </c>
      <c r="J21" s="336"/>
      <c r="K21" s="281"/>
      <c r="L21" s="337"/>
      <c r="M21" s="159">
        <v>4</v>
      </c>
      <c r="N21" s="327">
        <f>'試合前データ入力（○）'!I8</f>
        <v>0</v>
      </c>
      <c r="O21" s="328"/>
      <c r="P21" s="328"/>
      <c r="Q21" s="328"/>
      <c r="R21" s="328"/>
      <c r="S21" s="328"/>
      <c r="T21" s="164" t="s">
        <v>29</v>
      </c>
      <c r="U21" s="175">
        <f>'試合前データ入力（○）'!J8</f>
        <v>0</v>
      </c>
      <c r="W21" s="330"/>
      <c r="X21" s="346"/>
      <c r="Y21" s="346"/>
      <c r="Z21" s="350"/>
      <c r="AA21" s="351"/>
      <c r="AB21" s="351"/>
      <c r="AC21" s="352"/>
      <c r="AD21" s="322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14"/>
      <c r="AU21" s="316"/>
      <c r="AV21" s="318"/>
    </row>
    <row r="22" spans="1:51" ht="17.25" customHeight="1" x14ac:dyDescent="0.2">
      <c r="A22" s="155">
        <v>5</v>
      </c>
      <c r="B22" s="325">
        <f>'試合前データ入力（○）'!E9</f>
        <v>0</v>
      </c>
      <c r="C22" s="326"/>
      <c r="D22" s="326"/>
      <c r="E22" s="326"/>
      <c r="F22" s="326"/>
      <c r="G22" s="326"/>
      <c r="H22" s="164" t="s">
        <v>29</v>
      </c>
      <c r="I22" s="165">
        <f>'試合前データ入力（○）'!F9</f>
        <v>0</v>
      </c>
      <c r="J22" s="336"/>
      <c r="K22" s="281"/>
      <c r="L22" s="337"/>
      <c r="M22" s="159">
        <v>5</v>
      </c>
      <c r="N22" s="327">
        <f>'試合前データ入力（○）'!I9</f>
        <v>0</v>
      </c>
      <c r="O22" s="328"/>
      <c r="P22" s="328"/>
      <c r="Q22" s="328"/>
      <c r="R22" s="328"/>
      <c r="S22" s="328"/>
      <c r="T22" s="164" t="s">
        <v>29</v>
      </c>
      <c r="U22" s="175">
        <f>'試合前データ入力（○）'!J9</f>
        <v>0</v>
      </c>
      <c r="W22" s="329" t="str">
        <f>差込データ一覧!B4</f>
        <v/>
      </c>
      <c r="X22" s="345" t="str">
        <f>差込データ一覧!C4</f>
        <v/>
      </c>
      <c r="Y22" s="345" t="str">
        <f>差込データ一覧!D4</f>
        <v/>
      </c>
      <c r="Z22" s="347" t="str">
        <f>差込データ一覧!A4</f>
        <v/>
      </c>
      <c r="AA22" s="348"/>
      <c r="AB22" s="348"/>
      <c r="AC22" s="349"/>
      <c r="AD22" s="319" t="str">
        <f>差込データ一覧!AD4</f>
        <v/>
      </c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1"/>
      <c r="AT22" s="313" t="str">
        <f>IF(Z22="差込データ一覧!$AA$2",差込データ一覧!AA4,差込データ一覧!AA4)</f>
        <v/>
      </c>
      <c r="AU22" s="315" t="s">
        <v>28</v>
      </c>
      <c r="AV22" s="317" t="str">
        <f>IF(Z22=差込データ一覧!$AA$2,差込データ一覧!AC4,差込データ一覧!AC4)</f>
        <v/>
      </c>
    </row>
    <row r="23" spans="1:51" ht="17.25" customHeight="1" x14ac:dyDescent="0.2">
      <c r="A23" s="155">
        <v>6</v>
      </c>
      <c r="B23" s="325">
        <f>'試合前データ入力（○）'!E10</f>
        <v>0</v>
      </c>
      <c r="C23" s="326"/>
      <c r="D23" s="326"/>
      <c r="E23" s="326"/>
      <c r="F23" s="326"/>
      <c r="G23" s="326"/>
      <c r="H23" s="164" t="s">
        <v>29</v>
      </c>
      <c r="I23" s="165">
        <f>'試合前データ入力（○）'!F10</f>
        <v>0</v>
      </c>
      <c r="J23" s="336"/>
      <c r="K23" s="281"/>
      <c r="L23" s="337"/>
      <c r="M23" s="159">
        <v>6</v>
      </c>
      <c r="N23" s="327">
        <f>'試合前データ入力（○）'!I10</f>
        <v>0</v>
      </c>
      <c r="O23" s="328"/>
      <c r="P23" s="328"/>
      <c r="Q23" s="328"/>
      <c r="R23" s="328"/>
      <c r="S23" s="328"/>
      <c r="T23" s="164" t="s">
        <v>29</v>
      </c>
      <c r="U23" s="175">
        <f>'試合前データ入力（○）'!J10</f>
        <v>0</v>
      </c>
      <c r="W23" s="330"/>
      <c r="X23" s="346"/>
      <c r="Y23" s="346"/>
      <c r="Z23" s="350"/>
      <c r="AA23" s="351"/>
      <c r="AB23" s="351"/>
      <c r="AC23" s="352"/>
      <c r="AD23" s="322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4"/>
      <c r="AT23" s="314"/>
      <c r="AU23" s="316"/>
      <c r="AV23" s="318"/>
    </row>
    <row r="24" spans="1:51" ht="17.25" customHeight="1" x14ac:dyDescent="0.2">
      <c r="A24" s="155">
        <v>7</v>
      </c>
      <c r="B24" s="325">
        <f>'試合前データ入力（○）'!E11</f>
        <v>0</v>
      </c>
      <c r="C24" s="326"/>
      <c r="D24" s="326"/>
      <c r="E24" s="326"/>
      <c r="F24" s="326"/>
      <c r="G24" s="326"/>
      <c r="H24" s="164" t="s">
        <v>29</v>
      </c>
      <c r="I24" s="165">
        <f>'試合前データ入力（○）'!F11</f>
        <v>0</v>
      </c>
      <c r="J24" s="336"/>
      <c r="K24" s="281"/>
      <c r="L24" s="337"/>
      <c r="M24" s="159">
        <v>7</v>
      </c>
      <c r="N24" s="327">
        <f>'試合前データ入力（○）'!I11</f>
        <v>0</v>
      </c>
      <c r="O24" s="328"/>
      <c r="P24" s="328"/>
      <c r="Q24" s="328"/>
      <c r="R24" s="328"/>
      <c r="S24" s="328"/>
      <c r="T24" s="164" t="s">
        <v>29</v>
      </c>
      <c r="U24" s="175">
        <f>'試合前データ入力（○）'!J11</f>
        <v>0</v>
      </c>
      <c r="W24" s="329" t="str">
        <f>差込データ一覧!B5</f>
        <v/>
      </c>
      <c r="X24" s="345" t="str">
        <f>差込データ一覧!C5</f>
        <v/>
      </c>
      <c r="Y24" s="345" t="str">
        <f>差込データ一覧!D5</f>
        <v/>
      </c>
      <c r="Z24" s="347" t="str">
        <f>差込データ一覧!A5</f>
        <v/>
      </c>
      <c r="AA24" s="348"/>
      <c r="AB24" s="348"/>
      <c r="AC24" s="349"/>
      <c r="AD24" s="319" t="str">
        <f>差込データ一覧!AD5</f>
        <v/>
      </c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1"/>
      <c r="AT24" s="313" t="str">
        <f>IF(Z24="差込データ一覧!$AA$2",差込データ一覧!AA5,差込データ一覧!AA5)</f>
        <v/>
      </c>
      <c r="AU24" s="315" t="s">
        <v>28</v>
      </c>
      <c r="AV24" s="317" t="str">
        <f>IF(AB24="差込データ一覧!$AA$2",差込データ一覧!AC5,差込データ一覧!AC5)</f>
        <v/>
      </c>
    </row>
    <row r="25" spans="1:51" ht="17.25" customHeight="1" x14ac:dyDescent="0.2">
      <c r="A25" s="155">
        <v>8</v>
      </c>
      <c r="B25" s="325">
        <f>'試合前データ入力（○）'!E12</f>
        <v>0</v>
      </c>
      <c r="C25" s="326"/>
      <c r="D25" s="326"/>
      <c r="E25" s="326"/>
      <c r="F25" s="326"/>
      <c r="G25" s="326"/>
      <c r="H25" s="164" t="s">
        <v>29</v>
      </c>
      <c r="I25" s="165">
        <f>'試合前データ入力（○）'!F12</f>
        <v>0</v>
      </c>
      <c r="J25" s="338"/>
      <c r="K25" s="339"/>
      <c r="L25" s="340"/>
      <c r="M25" s="159">
        <v>8</v>
      </c>
      <c r="N25" s="327">
        <f>'試合前データ入力（○）'!I12</f>
        <v>0</v>
      </c>
      <c r="O25" s="328"/>
      <c r="P25" s="328"/>
      <c r="Q25" s="328"/>
      <c r="R25" s="328"/>
      <c r="S25" s="328"/>
      <c r="T25" s="164" t="s">
        <v>29</v>
      </c>
      <c r="U25" s="175">
        <f>'試合前データ入力（○）'!J12</f>
        <v>0</v>
      </c>
      <c r="W25" s="330"/>
      <c r="X25" s="346"/>
      <c r="Y25" s="346"/>
      <c r="Z25" s="350"/>
      <c r="AA25" s="351"/>
      <c r="AB25" s="351"/>
      <c r="AC25" s="352"/>
      <c r="AD25" s="322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4"/>
      <c r="AT25" s="314"/>
      <c r="AU25" s="316"/>
      <c r="AV25" s="318"/>
    </row>
    <row r="26" spans="1:51" ht="17.25" customHeight="1" x14ac:dyDescent="0.2">
      <c r="A26" s="155">
        <v>9</v>
      </c>
      <c r="B26" s="325">
        <f>'試合前データ入力（○）'!E13</f>
        <v>0</v>
      </c>
      <c r="C26" s="326"/>
      <c r="D26" s="326"/>
      <c r="E26" s="326"/>
      <c r="F26" s="326"/>
      <c r="G26" s="326"/>
      <c r="H26" s="164" t="s">
        <v>29</v>
      </c>
      <c r="I26" s="165">
        <f>'試合前データ入力（○）'!F13</f>
        <v>0</v>
      </c>
      <c r="J26" s="375" t="s">
        <v>30</v>
      </c>
      <c r="K26" s="376"/>
      <c r="L26" s="377"/>
      <c r="M26" s="159">
        <v>9</v>
      </c>
      <c r="N26" s="327">
        <f>'試合前データ入力（○）'!I13</f>
        <v>0</v>
      </c>
      <c r="O26" s="328"/>
      <c r="P26" s="328"/>
      <c r="Q26" s="328"/>
      <c r="R26" s="328"/>
      <c r="S26" s="328"/>
      <c r="T26" s="164" t="s">
        <v>29</v>
      </c>
      <c r="U26" s="175">
        <f>'試合前データ入力（○）'!J13</f>
        <v>0</v>
      </c>
      <c r="W26" s="329" t="str">
        <f>差込データ一覧!B6</f>
        <v/>
      </c>
      <c r="X26" s="345" t="str">
        <f>差込データ一覧!C6</f>
        <v/>
      </c>
      <c r="Y26" s="345" t="str">
        <f>差込データ一覧!D6</f>
        <v/>
      </c>
      <c r="Z26" s="347" t="s">
        <v>286</v>
      </c>
      <c r="AA26" s="348"/>
      <c r="AB26" s="348"/>
      <c r="AC26" s="349"/>
      <c r="AD26" s="319" t="s">
        <v>287</v>
      </c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13" t="str">
        <f>IF(Z26=差込データ一覧!$AA$2,差込データ一覧!AA6,差込データ一覧!AA6)</f>
        <v/>
      </c>
      <c r="AU26" s="315" t="s">
        <v>254</v>
      </c>
      <c r="AV26" s="317" t="str">
        <f>IF(Z26=差込データ一覧!$AA$2,差込データ一覧!AC6,差込データ一覧!AC6)</f>
        <v/>
      </c>
    </row>
    <row r="27" spans="1:51" ht="17.25" customHeight="1" x14ac:dyDescent="0.2">
      <c r="A27" s="155">
        <v>10</v>
      </c>
      <c r="B27" s="325">
        <f>'試合前データ入力（○）'!E14</f>
        <v>0</v>
      </c>
      <c r="C27" s="326"/>
      <c r="D27" s="326"/>
      <c r="E27" s="326"/>
      <c r="F27" s="326"/>
      <c r="G27" s="326"/>
      <c r="H27" s="164" t="s">
        <v>29</v>
      </c>
      <c r="I27" s="165">
        <f>'試合前データ入力（○）'!F14</f>
        <v>0</v>
      </c>
      <c r="J27" s="338"/>
      <c r="K27" s="339"/>
      <c r="L27" s="340"/>
      <c r="M27" s="159">
        <v>10</v>
      </c>
      <c r="N27" s="327">
        <f>'試合前データ入力（○）'!I14</f>
        <v>0</v>
      </c>
      <c r="O27" s="328"/>
      <c r="P27" s="328"/>
      <c r="Q27" s="328"/>
      <c r="R27" s="328"/>
      <c r="S27" s="328"/>
      <c r="T27" s="164" t="s">
        <v>29</v>
      </c>
      <c r="U27" s="175">
        <f>'試合前データ入力（○）'!J14</f>
        <v>0</v>
      </c>
      <c r="W27" s="330"/>
      <c r="X27" s="346"/>
      <c r="Y27" s="346"/>
      <c r="Z27" s="350"/>
      <c r="AA27" s="351"/>
      <c r="AB27" s="351"/>
      <c r="AC27" s="352"/>
      <c r="AD27" s="322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14"/>
      <c r="AU27" s="316"/>
      <c r="AV27" s="318"/>
    </row>
    <row r="28" spans="1:51" ht="17.25" customHeight="1" x14ac:dyDescent="0.2">
      <c r="A28" s="155">
        <v>11</v>
      </c>
      <c r="B28" s="325">
        <f>'試合前データ入力（○）'!E15</f>
        <v>0</v>
      </c>
      <c r="C28" s="326"/>
      <c r="D28" s="326"/>
      <c r="E28" s="326"/>
      <c r="F28" s="326"/>
      <c r="G28" s="326"/>
      <c r="H28" s="164" t="s">
        <v>29</v>
      </c>
      <c r="I28" s="165">
        <f>'試合前データ入力（○）'!F15</f>
        <v>0</v>
      </c>
      <c r="J28" s="375" t="s">
        <v>31</v>
      </c>
      <c r="K28" s="376"/>
      <c r="L28" s="377"/>
      <c r="M28" s="159">
        <v>11</v>
      </c>
      <c r="N28" s="327">
        <f>'試合前データ入力（○）'!I15</f>
        <v>0</v>
      </c>
      <c r="O28" s="328"/>
      <c r="P28" s="328"/>
      <c r="Q28" s="328"/>
      <c r="R28" s="328"/>
      <c r="S28" s="328"/>
      <c r="T28" s="164" t="s">
        <v>29</v>
      </c>
      <c r="U28" s="175">
        <f>'試合前データ入力（○）'!J15</f>
        <v>0</v>
      </c>
      <c r="W28" s="329" t="str">
        <f>差込データ一覧!B7</f>
        <v/>
      </c>
      <c r="X28" s="345" t="str">
        <f>差込データ一覧!C7</f>
        <v/>
      </c>
      <c r="Y28" s="345" t="str">
        <f>差込データ一覧!D7</f>
        <v/>
      </c>
      <c r="Z28" s="347" t="str">
        <f>差込データ一覧!A7</f>
        <v/>
      </c>
      <c r="AA28" s="348"/>
      <c r="AB28" s="348"/>
      <c r="AC28" s="349"/>
      <c r="AD28" s="319" t="str">
        <f>差込データ一覧!AD7</f>
        <v/>
      </c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13" t="str">
        <f>IF(Z28=差込データ一覧!$AA$2,差込データ一覧!AA7,差込データ一覧!AA7)</f>
        <v/>
      </c>
      <c r="AU28" s="315" t="s">
        <v>28</v>
      </c>
      <c r="AV28" s="317" t="str">
        <f>IF(Z28=差込データ一覧!$AA$2,差込データ一覧!AC7,差込データ一覧!AC7)</f>
        <v/>
      </c>
    </row>
    <row r="29" spans="1:51" ht="17.25" customHeight="1" x14ac:dyDescent="0.2">
      <c r="A29" s="155">
        <v>12</v>
      </c>
      <c r="B29" s="325">
        <f>'試合前データ入力（○）'!E16</f>
        <v>0</v>
      </c>
      <c r="C29" s="326"/>
      <c r="D29" s="326"/>
      <c r="E29" s="326"/>
      <c r="F29" s="326"/>
      <c r="G29" s="326"/>
      <c r="H29" s="164"/>
      <c r="I29" s="165">
        <f>'試合前データ入力（○）'!F16</f>
        <v>0</v>
      </c>
      <c r="J29" s="336"/>
      <c r="K29" s="281"/>
      <c r="L29" s="337"/>
      <c r="M29" s="159">
        <v>12</v>
      </c>
      <c r="N29" s="327">
        <f>'試合前データ入力（○）'!I16</f>
        <v>0</v>
      </c>
      <c r="O29" s="328"/>
      <c r="P29" s="328"/>
      <c r="Q29" s="328"/>
      <c r="R29" s="328"/>
      <c r="S29" s="328"/>
      <c r="T29" s="164" t="s">
        <v>29</v>
      </c>
      <c r="U29" s="175">
        <f>'試合前データ入力（○）'!J16</f>
        <v>0</v>
      </c>
      <c r="W29" s="330"/>
      <c r="X29" s="346"/>
      <c r="Y29" s="346"/>
      <c r="Z29" s="350"/>
      <c r="AA29" s="351"/>
      <c r="AB29" s="351"/>
      <c r="AC29" s="352"/>
      <c r="AD29" s="322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14"/>
      <c r="AU29" s="316"/>
      <c r="AV29" s="318"/>
    </row>
    <row r="30" spans="1:51" ht="17.25" customHeight="1" x14ac:dyDescent="0.2">
      <c r="A30" s="155">
        <v>13</v>
      </c>
      <c r="B30" s="325">
        <f>'試合前データ入力（○）'!E17</f>
        <v>0</v>
      </c>
      <c r="C30" s="326"/>
      <c r="D30" s="326"/>
      <c r="E30" s="326"/>
      <c r="F30" s="326"/>
      <c r="G30" s="326"/>
      <c r="H30" s="164" t="s">
        <v>29</v>
      </c>
      <c r="I30" s="165">
        <f>'試合前データ入力（○）'!F17</f>
        <v>0</v>
      </c>
      <c r="J30" s="336"/>
      <c r="K30" s="281"/>
      <c r="L30" s="337"/>
      <c r="M30" s="159">
        <v>13</v>
      </c>
      <c r="N30" s="327">
        <f>'試合前データ入力（○）'!I17</f>
        <v>0</v>
      </c>
      <c r="O30" s="328"/>
      <c r="P30" s="328"/>
      <c r="Q30" s="328"/>
      <c r="R30" s="328"/>
      <c r="S30" s="328"/>
      <c r="T30" s="164"/>
      <c r="U30" s="175">
        <f>'試合前データ入力（○）'!J17</f>
        <v>0</v>
      </c>
      <c r="W30" s="329" t="str">
        <f>差込データ一覧!B8</f>
        <v/>
      </c>
      <c r="X30" s="345" t="str">
        <f>差込データ一覧!C8</f>
        <v/>
      </c>
      <c r="Y30" s="345" t="str">
        <f>差込データ一覧!D8</f>
        <v/>
      </c>
      <c r="Z30" s="347" t="str">
        <f>差込データ一覧!A8</f>
        <v/>
      </c>
      <c r="AA30" s="348"/>
      <c r="AB30" s="348"/>
      <c r="AC30" s="349"/>
      <c r="AD30" s="319" t="str">
        <f>差込データ一覧!AD8</f>
        <v/>
      </c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1"/>
      <c r="AT30" s="313" t="str">
        <f>IF(Z30=差込データ一覧!$AA$2,差込データ一覧!AA8,差込データ一覧!AA8)</f>
        <v/>
      </c>
      <c r="AU30" s="315" t="s">
        <v>254</v>
      </c>
      <c r="AV30" s="317" t="str">
        <f>IF(Z30=差込データ一覧!$AA$2,差込データ一覧!AC8,差込データ一覧!AC8)</f>
        <v/>
      </c>
    </row>
    <row r="31" spans="1:51" ht="17.25" customHeight="1" x14ac:dyDescent="0.2">
      <c r="A31" s="155">
        <v>14</v>
      </c>
      <c r="B31" s="325">
        <f>'試合前データ入力（○）'!E18</f>
        <v>0</v>
      </c>
      <c r="C31" s="326"/>
      <c r="D31" s="326"/>
      <c r="E31" s="326"/>
      <c r="F31" s="326"/>
      <c r="G31" s="326"/>
      <c r="H31" s="164" t="s">
        <v>29</v>
      </c>
      <c r="I31" s="165">
        <f>'試合前データ入力（○）'!F18</f>
        <v>0</v>
      </c>
      <c r="J31" s="338"/>
      <c r="K31" s="339"/>
      <c r="L31" s="340"/>
      <c r="M31" s="159">
        <v>14</v>
      </c>
      <c r="N31" s="327">
        <f>'試合前データ入力（○）'!I18</f>
        <v>0</v>
      </c>
      <c r="O31" s="328"/>
      <c r="P31" s="328"/>
      <c r="Q31" s="328"/>
      <c r="R31" s="328"/>
      <c r="S31" s="328"/>
      <c r="T31" s="164" t="s">
        <v>29</v>
      </c>
      <c r="U31" s="175">
        <f>'試合前データ入力（○）'!J18</f>
        <v>0</v>
      </c>
      <c r="W31" s="330"/>
      <c r="X31" s="346"/>
      <c r="Y31" s="346"/>
      <c r="Z31" s="350"/>
      <c r="AA31" s="351"/>
      <c r="AB31" s="351"/>
      <c r="AC31" s="352"/>
      <c r="AD31" s="322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4"/>
      <c r="AT31" s="314"/>
      <c r="AU31" s="316"/>
      <c r="AV31" s="318"/>
    </row>
    <row r="32" spans="1:51" ht="17.25" customHeight="1" x14ac:dyDescent="0.2">
      <c r="A32" s="155">
        <v>15</v>
      </c>
      <c r="B32" s="325">
        <f>'試合前データ入力（○）'!E19</f>
        <v>0</v>
      </c>
      <c r="C32" s="326"/>
      <c r="D32" s="326"/>
      <c r="E32" s="326"/>
      <c r="F32" s="326"/>
      <c r="G32" s="326"/>
      <c r="H32" s="164" t="s">
        <v>29</v>
      </c>
      <c r="I32" s="165">
        <f>'試合前データ入力（○）'!F19</f>
        <v>0</v>
      </c>
      <c r="J32" s="378" t="s">
        <v>32</v>
      </c>
      <c r="K32" s="379"/>
      <c r="L32" s="380"/>
      <c r="M32" s="159">
        <v>15</v>
      </c>
      <c r="N32" s="327">
        <f>'試合前データ入力（○）'!I19</f>
        <v>0</v>
      </c>
      <c r="O32" s="328"/>
      <c r="P32" s="328"/>
      <c r="Q32" s="328"/>
      <c r="R32" s="328"/>
      <c r="S32" s="328"/>
      <c r="T32" s="164" t="s">
        <v>29</v>
      </c>
      <c r="U32" s="175">
        <f>'試合前データ入力（○）'!J19</f>
        <v>0</v>
      </c>
      <c r="W32" s="329" t="str">
        <f>差込データ一覧!B9</f>
        <v/>
      </c>
      <c r="X32" s="345" t="str">
        <f>差込データ一覧!C9</f>
        <v/>
      </c>
      <c r="Y32" s="345" t="str">
        <f>差込データ一覧!D9</f>
        <v/>
      </c>
      <c r="Z32" s="347" t="str">
        <f>差込データ一覧!A9</f>
        <v/>
      </c>
      <c r="AA32" s="348"/>
      <c r="AB32" s="348"/>
      <c r="AC32" s="349"/>
      <c r="AD32" s="319" t="str">
        <f>差込データ一覧!AD9</f>
        <v/>
      </c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1"/>
      <c r="AT32" s="313" t="str">
        <f>IF(Z32=差込データ一覧!$AA$2,差込データ一覧!AA9,差込データ一覧!AA9)</f>
        <v/>
      </c>
      <c r="AU32" s="315" t="s">
        <v>28</v>
      </c>
      <c r="AV32" s="317" t="str">
        <f>IF(Z32=差込データ一覧!$AA$2,差込データ一覧!AC9,差込データ一覧!AC9)</f>
        <v/>
      </c>
    </row>
    <row r="33" spans="1:48" ht="17.25" customHeight="1" x14ac:dyDescent="0.2">
      <c r="A33" s="155">
        <v>16</v>
      </c>
      <c r="B33" s="325">
        <f>'試合前データ入力（○）'!E20</f>
        <v>0</v>
      </c>
      <c r="C33" s="326"/>
      <c r="D33" s="326"/>
      <c r="E33" s="326"/>
      <c r="F33" s="326"/>
      <c r="G33" s="326"/>
      <c r="H33" s="164" t="s">
        <v>29</v>
      </c>
      <c r="I33" s="165">
        <f>'試合前データ入力（○）'!F20</f>
        <v>0</v>
      </c>
      <c r="J33" s="375" t="s">
        <v>33</v>
      </c>
      <c r="K33" s="376"/>
      <c r="L33" s="377"/>
      <c r="M33" s="159">
        <v>16</v>
      </c>
      <c r="N33" s="327">
        <f>'試合前データ入力（○）'!I20</f>
        <v>0</v>
      </c>
      <c r="O33" s="328"/>
      <c r="P33" s="328"/>
      <c r="Q33" s="328"/>
      <c r="R33" s="328"/>
      <c r="S33" s="328"/>
      <c r="T33" s="164" t="s">
        <v>29</v>
      </c>
      <c r="U33" s="175">
        <f>'試合前データ入力（○）'!J20</f>
        <v>0</v>
      </c>
      <c r="W33" s="330"/>
      <c r="X33" s="346"/>
      <c r="Y33" s="346"/>
      <c r="Z33" s="350"/>
      <c r="AA33" s="351"/>
      <c r="AB33" s="351"/>
      <c r="AC33" s="352"/>
      <c r="AD33" s="322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4"/>
      <c r="AT33" s="314"/>
      <c r="AU33" s="316"/>
      <c r="AV33" s="318"/>
    </row>
    <row r="34" spans="1:48" ht="17.25" customHeight="1" x14ac:dyDescent="0.2">
      <c r="A34" s="155">
        <v>17</v>
      </c>
      <c r="B34" s="325">
        <f>'試合前データ入力（○）'!E21</f>
        <v>0</v>
      </c>
      <c r="C34" s="326"/>
      <c r="D34" s="326"/>
      <c r="E34" s="326"/>
      <c r="F34" s="326"/>
      <c r="G34" s="326"/>
      <c r="H34" s="164" t="s">
        <v>29</v>
      </c>
      <c r="I34" s="165">
        <f>'試合前データ入力（○）'!F21</f>
        <v>0</v>
      </c>
      <c r="J34" s="336"/>
      <c r="K34" s="281"/>
      <c r="L34" s="337"/>
      <c r="M34" s="159">
        <v>17</v>
      </c>
      <c r="N34" s="327">
        <f>'試合前データ入力（○）'!I21</f>
        <v>0</v>
      </c>
      <c r="O34" s="328"/>
      <c r="P34" s="328"/>
      <c r="Q34" s="328"/>
      <c r="R34" s="328"/>
      <c r="S34" s="328"/>
      <c r="T34" s="164" t="s">
        <v>29</v>
      </c>
      <c r="U34" s="175">
        <f>'試合前データ入力（○）'!J21</f>
        <v>0</v>
      </c>
      <c r="W34" s="329" t="str">
        <f>差込データ一覧!B10</f>
        <v/>
      </c>
      <c r="X34" s="345" t="str">
        <f>差込データ一覧!C10</f>
        <v/>
      </c>
      <c r="Y34" s="345" t="str">
        <f>差込データ一覧!D10</f>
        <v/>
      </c>
      <c r="Z34" s="347" t="str">
        <f>差込データ一覧!A10</f>
        <v/>
      </c>
      <c r="AA34" s="348"/>
      <c r="AB34" s="348"/>
      <c r="AC34" s="349"/>
      <c r="AD34" s="319" t="str">
        <f>差込データ一覧!AD10</f>
        <v/>
      </c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1"/>
      <c r="AT34" s="313" t="str">
        <f>IF(Z34=差込データ一覧!$AA$2,差込データ一覧!AA10,差込データ一覧!AA10)</f>
        <v/>
      </c>
      <c r="AU34" s="315" t="s">
        <v>254</v>
      </c>
      <c r="AV34" s="317" t="str">
        <f>IF(Z34=差込データ一覧!$AA$2,差込データ一覧!AC10,差込データ一覧!AC10)</f>
        <v/>
      </c>
    </row>
    <row r="35" spans="1:48" ht="17.25" customHeight="1" x14ac:dyDescent="0.2">
      <c r="A35" s="155">
        <v>18</v>
      </c>
      <c r="B35" s="325">
        <f>'試合前データ入力（○）'!E22</f>
        <v>0</v>
      </c>
      <c r="C35" s="326"/>
      <c r="D35" s="326"/>
      <c r="E35" s="326"/>
      <c r="F35" s="326"/>
      <c r="G35" s="326"/>
      <c r="H35" s="164" t="s">
        <v>29</v>
      </c>
      <c r="I35" s="165">
        <f>'試合前データ入力（○）'!F22</f>
        <v>0</v>
      </c>
      <c r="J35" s="336"/>
      <c r="K35" s="281"/>
      <c r="L35" s="337"/>
      <c r="M35" s="159">
        <v>18</v>
      </c>
      <c r="N35" s="327">
        <f>'試合前データ入力（○）'!I22</f>
        <v>0</v>
      </c>
      <c r="O35" s="328"/>
      <c r="P35" s="328"/>
      <c r="Q35" s="328"/>
      <c r="R35" s="328"/>
      <c r="S35" s="328"/>
      <c r="T35" s="164" t="s">
        <v>29</v>
      </c>
      <c r="U35" s="175">
        <f>'試合前データ入力（○）'!J22</f>
        <v>0</v>
      </c>
      <c r="W35" s="330"/>
      <c r="X35" s="346"/>
      <c r="Y35" s="346"/>
      <c r="Z35" s="350"/>
      <c r="AA35" s="351"/>
      <c r="AB35" s="351"/>
      <c r="AC35" s="352"/>
      <c r="AD35" s="322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4"/>
      <c r="AT35" s="314"/>
      <c r="AU35" s="316"/>
      <c r="AV35" s="318"/>
    </row>
    <row r="36" spans="1:48" ht="17.25" customHeight="1" x14ac:dyDescent="0.2">
      <c r="A36" s="155">
        <v>19</v>
      </c>
      <c r="B36" s="325">
        <f>'試合前データ入力（○）'!E23</f>
        <v>0</v>
      </c>
      <c r="C36" s="326"/>
      <c r="D36" s="326"/>
      <c r="E36" s="326"/>
      <c r="F36" s="326"/>
      <c r="G36" s="326"/>
      <c r="H36" s="164" t="s">
        <v>29</v>
      </c>
      <c r="I36" s="165">
        <f>'試合前データ入力（○）'!F23</f>
        <v>0</v>
      </c>
      <c r="J36" s="336"/>
      <c r="K36" s="281"/>
      <c r="L36" s="337"/>
      <c r="M36" s="159">
        <v>19</v>
      </c>
      <c r="N36" s="327">
        <f>'試合前データ入力（○）'!I23</f>
        <v>0</v>
      </c>
      <c r="O36" s="328"/>
      <c r="P36" s="328"/>
      <c r="Q36" s="328"/>
      <c r="R36" s="328"/>
      <c r="S36" s="328"/>
      <c r="T36" s="164" t="s">
        <v>29</v>
      </c>
      <c r="U36" s="175">
        <f>'試合前データ入力（○）'!J23</f>
        <v>0</v>
      </c>
      <c r="W36" s="329" t="str">
        <f>差込データ一覧!B11</f>
        <v/>
      </c>
      <c r="X36" s="345" t="str">
        <f>差込データ一覧!C11</f>
        <v/>
      </c>
      <c r="Y36" s="345" t="str">
        <f>差込データ一覧!D11</f>
        <v/>
      </c>
      <c r="Z36" s="347" t="str">
        <f>差込データ一覧!A11</f>
        <v/>
      </c>
      <c r="AA36" s="348"/>
      <c r="AB36" s="348"/>
      <c r="AC36" s="349"/>
      <c r="AD36" s="319" t="str">
        <f>差込データ一覧!AD11</f>
        <v/>
      </c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1"/>
      <c r="AT36" s="313" t="str">
        <f>IF(Z36=差込データ一覧!$AA$2,差込データ一覧!AA11,差込データ一覧!AA11)</f>
        <v/>
      </c>
      <c r="AU36" s="315" t="s">
        <v>254</v>
      </c>
      <c r="AV36" s="317" t="str">
        <f>IF(Z36=差込データ一覧!$AA$2,差込データ一覧!AC11,差込データ一覧!AC11)</f>
        <v/>
      </c>
    </row>
    <row r="37" spans="1:48" ht="17.25" customHeight="1" x14ac:dyDescent="0.2">
      <c r="A37" s="155">
        <v>20</v>
      </c>
      <c r="B37" s="325">
        <f>'試合前データ入力（○）'!E24</f>
        <v>0</v>
      </c>
      <c r="C37" s="326"/>
      <c r="D37" s="326"/>
      <c r="E37" s="326"/>
      <c r="F37" s="326"/>
      <c r="G37" s="326"/>
      <c r="H37" s="164" t="s">
        <v>29</v>
      </c>
      <c r="I37" s="165">
        <f>'試合前データ入力（○）'!F24</f>
        <v>0</v>
      </c>
      <c r="J37" s="336"/>
      <c r="K37" s="281"/>
      <c r="L37" s="337"/>
      <c r="M37" s="159">
        <v>20</v>
      </c>
      <c r="N37" s="327">
        <f>'試合前データ入力（○）'!I24</f>
        <v>0</v>
      </c>
      <c r="O37" s="328"/>
      <c r="P37" s="328"/>
      <c r="Q37" s="328"/>
      <c r="R37" s="328"/>
      <c r="S37" s="328"/>
      <c r="T37" s="164" t="s">
        <v>29</v>
      </c>
      <c r="U37" s="175">
        <f>'試合前データ入力（○）'!J24</f>
        <v>0</v>
      </c>
      <c r="W37" s="330"/>
      <c r="X37" s="346"/>
      <c r="Y37" s="346"/>
      <c r="Z37" s="350"/>
      <c r="AA37" s="351"/>
      <c r="AB37" s="351"/>
      <c r="AC37" s="352"/>
      <c r="AD37" s="322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4"/>
      <c r="AT37" s="314"/>
      <c r="AU37" s="316"/>
      <c r="AV37" s="318"/>
    </row>
    <row r="38" spans="1:48" ht="17.25" customHeight="1" x14ac:dyDescent="0.2">
      <c r="A38" s="155">
        <v>21</v>
      </c>
      <c r="B38" s="325">
        <f>'試合前データ入力（○）'!E25</f>
        <v>0</v>
      </c>
      <c r="C38" s="326"/>
      <c r="D38" s="326"/>
      <c r="E38" s="326"/>
      <c r="F38" s="326"/>
      <c r="G38" s="326"/>
      <c r="H38" s="164" t="s">
        <v>29</v>
      </c>
      <c r="I38" s="165">
        <f>'試合前データ入力（○）'!F25</f>
        <v>0</v>
      </c>
      <c r="J38" s="336"/>
      <c r="K38" s="281"/>
      <c r="L38" s="337"/>
      <c r="M38" s="159">
        <v>21</v>
      </c>
      <c r="N38" s="327">
        <f>'試合前データ入力（○）'!I25</f>
        <v>0</v>
      </c>
      <c r="O38" s="328"/>
      <c r="P38" s="328"/>
      <c r="Q38" s="328"/>
      <c r="R38" s="328"/>
      <c r="S38" s="328"/>
      <c r="T38" s="164" t="s">
        <v>29</v>
      </c>
      <c r="U38" s="175">
        <f>'試合前データ入力（○）'!J25</f>
        <v>0</v>
      </c>
      <c r="W38" s="329" t="str">
        <f>差込データ一覧!B12</f>
        <v/>
      </c>
      <c r="X38" s="345" t="str">
        <f>差込データ一覧!C12</f>
        <v/>
      </c>
      <c r="Y38" s="345" t="str">
        <f>差込データ一覧!D12</f>
        <v/>
      </c>
      <c r="Z38" s="347" t="str">
        <f>差込データ一覧!A12</f>
        <v/>
      </c>
      <c r="AA38" s="348"/>
      <c r="AB38" s="348"/>
      <c r="AC38" s="349"/>
      <c r="AD38" s="319" t="str">
        <f>差込データ一覧!AD12</f>
        <v/>
      </c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1"/>
      <c r="AT38" s="313" t="str">
        <f>IF(Z38=差込データ一覧!$AA$2,差込データ一覧!AA12,差込データ一覧!AA12)</f>
        <v/>
      </c>
      <c r="AU38" s="315" t="s">
        <v>254</v>
      </c>
      <c r="AV38" s="317" t="str">
        <f>IF(Z38=差込データ一覧!$AA$2,差込データ一覧!AC12,差込データ一覧!AC12)</f>
        <v/>
      </c>
    </row>
    <row r="39" spans="1:48" ht="17.25" customHeight="1" x14ac:dyDescent="0.2">
      <c r="A39" s="156">
        <v>22</v>
      </c>
      <c r="B39" s="325">
        <f>'試合前データ入力（○）'!E26</f>
        <v>0</v>
      </c>
      <c r="C39" s="326"/>
      <c r="D39" s="326"/>
      <c r="E39" s="326"/>
      <c r="F39" s="326"/>
      <c r="G39" s="326"/>
      <c r="H39" s="164" t="s">
        <v>29</v>
      </c>
      <c r="I39" s="166">
        <f>'試合前データ入力（○）'!F26</f>
        <v>0</v>
      </c>
      <c r="J39" s="336"/>
      <c r="K39" s="281"/>
      <c r="L39" s="337"/>
      <c r="M39" s="160">
        <v>22</v>
      </c>
      <c r="N39" s="327">
        <f>'試合前データ入力（○）'!I26</f>
        <v>0</v>
      </c>
      <c r="O39" s="328"/>
      <c r="P39" s="328"/>
      <c r="Q39" s="328"/>
      <c r="R39" s="328"/>
      <c r="S39" s="328"/>
      <c r="T39" s="164" t="s">
        <v>29</v>
      </c>
      <c r="U39" s="175">
        <f>'試合前データ入力（○）'!J26</f>
        <v>0</v>
      </c>
      <c r="W39" s="330"/>
      <c r="X39" s="346"/>
      <c r="Y39" s="346"/>
      <c r="Z39" s="350"/>
      <c r="AA39" s="351"/>
      <c r="AB39" s="351"/>
      <c r="AC39" s="352"/>
      <c r="AD39" s="322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4"/>
      <c r="AT39" s="314"/>
      <c r="AU39" s="316"/>
      <c r="AV39" s="318"/>
    </row>
    <row r="40" spans="1:48" ht="17.25" customHeight="1" x14ac:dyDescent="0.2">
      <c r="A40" s="156">
        <v>23</v>
      </c>
      <c r="B40" s="325">
        <f>'試合前データ入力（○）'!E27</f>
        <v>0</v>
      </c>
      <c r="C40" s="326"/>
      <c r="D40" s="326"/>
      <c r="E40" s="326"/>
      <c r="F40" s="326"/>
      <c r="G40" s="326"/>
      <c r="H40" s="164" t="s">
        <v>29</v>
      </c>
      <c r="I40" s="166">
        <f>'試合前データ入力（○）'!F27</f>
        <v>0</v>
      </c>
      <c r="J40" s="336"/>
      <c r="K40" s="281"/>
      <c r="L40" s="337"/>
      <c r="M40" s="160">
        <v>23</v>
      </c>
      <c r="N40" s="327">
        <f>'試合前データ入力（○）'!I27</f>
        <v>0</v>
      </c>
      <c r="O40" s="328"/>
      <c r="P40" s="328"/>
      <c r="Q40" s="328"/>
      <c r="R40" s="328"/>
      <c r="S40" s="328"/>
      <c r="T40" s="164" t="s">
        <v>29</v>
      </c>
      <c r="U40" s="175">
        <f>'試合前データ入力（○）'!J27</f>
        <v>0</v>
      </c>
      <c r="W40" s="329" t="str">
        <f>差込データ一覧!B13</f>
        <v/>
      </c>
      <c r="X40" s="345" t="str">
        <f>差込データ一覧!C13</f>
        <v/>
      </c>
      <c r="Y40" s="345" t="str">
        <f>差込データ一覧!D13</f>
        <v/>
      </c>
      <c r="Z40" s="347" t="str">
        <f>差込データ一覧!A13</f>
        <v/>
      </c>
      <c r="AA40" s="348"/>
      <c r="AB40" s="348"/>
      <c r="AC40" s="349"/>
      <c r="AD40" s="319" t="str">
        <f>差込データ一覧!AD13</f>
        <v/>
      </c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1"/>
      <c r="AT40" s="313" t="str">
        <f>IF(Z40=差込データ一覧!$AA$2,差込データ一覧!AA13,差込データ一覧!AA13)</f>
        <v/>
      </c>
      <c r="AU40" s="315" t="s">
        <v>254</v>
      </c>
      <c r="AV40" s="317" t="str">
        <f>IF(Z40=差込データ一覧!$AA$2,差込データ一覧!AC13,差込データ一覧!AC13)</f>
        <v/>
      </c>
    </row>
    <row r="41" spans="1:48" ht="17.25" customHeight="1" x14ac:dyDescent="0.2">
      <c r="A41" s="156">
        <v>24</v>
      </c>
      <c r="B41" s="325">
        <f>'試合前データ入力（○）'!E28</f>
        <v>0</v>
      </c>
      <c r="C41" s="326"/>
      <c r="D41" s="326"/>
      <c r="E41" s="326"/>
      <c r="F41" s="326"/>
      <c r="G41" s="326"/>
      <c r="H41" s="164" t="s">
        <v>34</v>
      </c>
      <c r="I41" s="227">
        <f>'試合前データ入力（○）'!F28</f>
        <v>0</v>
      </c>
      <c r="J41" s="336"/>
      <c r="K41" s="281"/>
      <c r="L41" s="337"/>
      <c r="M41" s="160">
        <v>24</v>
      </c>
      <c r="N41" s="327">
        <f>'試合前データ入力（○）'!I28</f>
        <v>0</v>
      </c>
      <c r="O41" s="328"/>
      <c r="P41" s="328"/>
      <c r="Q41" s="328"/>
      <c r="R41" s="328"/>
      <c r="S41" s="328"/>
      <c r="T41" s="164" t="s">
        <v>35</v>
      </c>
      <c r="U41" s="175">
        <f>'試合前データ入力（○）'!J28</f>
        <v>0</v>
      </c>
      <c r="W41" s="330"/>
      <c r="X41" s="346"/>
      <c r="Y41" s="346"/>
      <c r="Z41" s="350"/>
      <c r="AA41" s="351"/>
      <c r="AB41" s="351"/>
      <c r="AC41" s="352"/>
      <c r="AD41" s="322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4"/>
      <c r="AT41" s="314"/>
      <c r="AU41" s="316"/>
      <c r="AV41" s="318"/>
    </row>
    <row r="42" spans="1:48" ht="17.25" customHeight="1" thickBot="1" x14ac:dyDescent="0.25">
      <c r="A42" s="157">
        <v>25</v>
      </c>
      <c r="B42" s="390">
        <f>'試合前データ入力（○）'!E29</f>
        <v>0</v>
      </c>
      <c r="C42" s="391"/>
      <c r="D42" s="391"/>
      <c r="E42" s="391"/>
      <c r="F42" s="391"/>
      <c r="G42" s="391"/>
      <c r="H42" s="167" t="s">
        <v>35</v>
      </c>
      <c r="I42" s="228">
        <f>'試合前データ入力（○）'!F29</f>
        <v>0</v>
      </c>
      <c r="J42" s="381"/>
      <c r="K42" s="382"/>
      <c r="L42" s="383"/>
      <c r="M42" s="161">
        <v>25</v>
      </c>
      <c r="N42" s="392">
        <f>'試合前データ入力（○）'!I29</f>
        <v>0</v>
      </c>
      <c r="O42" s="393"/>
      <c r="P42" s="393"/>
      <c r="Q42" s="393"/>
      <c r="R42" s="393"/>
      <c r="S42" s="393"/>
      <c r="T42" s="167" t="s">
        <v>29</v>
      </c>
      <c r="U42" s="229">
        <f>'試合前データ入力（○）'!J29</f>
        <v>0</v>
      </c>
      <c r="W42" s="329" t="str">
        <f>差込データ一覧!B14</f>
        <v/>
      </c>
      <c r="X42" s="345" t="str">
        <f>差込データ一覧!C14</f>
        <v/>
      </c>
      <c r="Y42" s="345" t="str">
        <f>差込データ一覧!D14</f>
        <v/>
      </c>
      <c r="Z42" s="347" t="str">
        <f>差込データ一覧!A14</f>
        <v/>
      </c>
      <c r="AA42" s="348"/>
      <c r="AB42" s="348"/>
      <c r="AC42" s="349"/>
      <c r="AD42" s="319" t="str">
        <f>差込データ一覧!AD14</f>
        <v/>
      </c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1"/>
      <c r="AT42" s="313" t="str">
        <f>IF(Z42=差込データ一覧!$AA$2,差込データ一覧!AA15,差込データ一覧!AA14)</f>
        <v/>
      </c>
      <c r="AU42" s="315" t="s">
        <v>254</v>
      </c>
      <c r="AV42" s="317" t="str">
        <f>IF(Z42=差込データ一覧!$AA$2,差込データ一覧!AC14,差込データ一覧!AC14)</f>
        <v/>
      </c>
    </row>
    <row r="43" spans="1:48" ht="17.25" customHeight="1" thickBot="1" x14ac:dyDescent="0.25">
      <c r="W43" s="330"/>
      <c r="X43" s="346"/>
      <c r="Y43" s="346"/>
      <c r="Z43" s="350"/>
      <c r="AA43" s="351"/>
      <c r="AB43" s="351"/>
      <c r="AC43" s="352"/>
      <c r="AD43" s="322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4"/>
      <c r="AT43" s="314"/>
      <c r="AU43" s="316"/>
      <c r="AV43" s="318"/>
    </row>
    <row r="44" spans="1:48" ht="17.25" customHeight="1" thickBot="1" x14ac:dyDescent="0.25">
      <c r="A44" s="384" t="s">
        <v>22</v>
      </c>
      <c r="B44" s="385"/>
      <c r="C44" s="183" t="s">
        <v>36</v>
      </c>
      <c r="D44" s="386" t="s">
        <v>37</v>
      </c>
      <c r="E44" s="386"/>
      <c r="F44" s="16"/>
      <c r="G44" s="16" t="s">
        <v>38</v>
      </c>
      <c r="H44" s="386" t="s">
        <v>37</v>
      </c>
      <c r="I44" s="387"/>
      <c r="J44" s="386" t="s">
        <v>39</v>
      </c>
      <c r="K44" s="386"/>
      <c r="L44" s="386"/>
      <c r="M44" s="388" t="s">
        <v>22</v>
      </c>
      <c r="N44" s="389"/>
      <c r="O44" s="16" t="s">
        <v>36</v>
      </c>
      <c r="P44" s="386" t="s">
        <v>37</v>
      </c>
      <c r="Q44" s="386"/>
      <c r="R44" s="16"/>
      <c r="S44" s="16" t="s">
        <v>38</v>
      </c>
      <c r="T44" s="386" t="s">
        <v>37</v>
      </c>
      <c r="U44" s="400"/>
      <c r="V44" s="17"/>
      <c r="W44" s="329" t="str">
        <f>差込データ一覧!B15</f>
        <v/>
      </c>
      <c r="X44" s="345" t="str">
        <f>差込データ一覧!C15</f>
        <v/>
      </c>
      <c r="Y44" s="345" t="str">
        <f>差込データ一覧!D15</f>
        <v/>
      </c>
      <c r="Z44" s="347" t="str">
        <f>差込データ一覧!A15</f>
        <v/>
      </c>
      <c r="AA44" s="348"/>
      <c r="AB44" s="348"/>
      <c r="AC44" s="349"/>
      <c r="AD44" s="319" t="str">
        <f>差込データ一覧!AD15</f>
        <v/>
      </c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1"/>
      <c r="AT44" s="313" t="str">
        <f>IF(Z44=差込データ一覧!$AA$2,差込データ一覧!AA15,差込データ一覧!AA15)</f>
        <v/>
      </c>
      <c r="AU44" s="315" t="s">
        <v>254</v>
      </c>
      <c r="AV44" s="317" t="str">
        <f>IF(Z44=差込データ一覧!$AA$2,差込データ一覧!AC15,差込データ一覧!AC15)</f>
        <v/>
      </c>
    </row>
    <row r="45" spans="1:48" ht="17.25" customHeight="1" thickTop="1" x14ac:dyDescent="0.2">
      <c r="A45" s="197"/>
      <c r="B45" s="177"/>
      <c r="C45" s="180"/>
      <c r="D45" s="394" t="str">
        <f>IF(ISBLANK(C45),"",VLOOKUP(C45,$A$18:$I$42,2,0))</f>
        <v/>
      </c>
      <c r="E45" s="394"/>
      <c r="F45" s="169" t="s">
        <v>40</v>
      </c>
      <c r="G45" s="177"/>
      <c r="H45" s="394" t="str">
        <f>IF(ISBLANK(G45),"",VLOOKUP(G45,$A$18:$I$42,2,0))</f>
        <v/>
      </c>
      <c r="I45" s="395"/>
      <c r="J45" s="396">
        <v>1</v>
      </c>
      <c r="K45" s="397"/>
      <c r="L45" s="398"/>
      <c r="M45" s="200"/>
      <c r="N45" s="201"/>
      <c r="O45" s="177"/>
      <c r="P45" s="394" t="str">
        <f>IF(ISBLANK(O45),"",VLOOKUP(O45,$M$18:$U$42,2,0))</f>
        <v/>
      </c>
      <c r="Q45" s="394"/>
      <c r="R45" s="169" t="s">
        <v>40</v>
      </c>
      <c r="S45" s="177"/>
      <c r="T45" s="394" t="str">
        <f>IF(ISBLANK(S45),"",VLOOKUP(S45,$M$18:$U$42,2,0))</f>
        <v/>
      </c>
      <c r="U45" s="399"/>
      <c r="V45" s="17"/>
      <c r="W45" s="330"/>
      <c r="X45" s="346"/>
      <c r="Y45" s="346"/>
      <c r="Z45" s="350"/>
      <c r="AA45" s="351"/>
      <c r="AB45" s="351"/>
      <c r="AC45" s="352"/>
      <c r="AD45" s="322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4"/>
      <c r="AT45" s="314"/>
      <c r="AU45" s="316"/>
      <c r="AV45" s="318"/>
    </row>
    <row r="46" spans="1:48" ht="17.25" customHeight="1" x14ac:dyDescent="0.2">
      <c r="A46" s="198"/>
      <c r="B46" s="178"/>
      <c r="C46" s="181"/>
      <c r="D46" s="401" t="str">
        <f>IF(ISBLANK(C46),"",VLOOKUP(C46,$A$18:$I$42,2,0))</f>
        <v/>
      </c>
      <c r="E46" s="401"/>
      <c r="F46" s="170" t="s">
        <v>40</v>
      </c>
      <c r="G46" s="178"/>
      <c r="H46" s="401" t="str">
        <f t="shared" ref="H46:H50" si="0">IF(ISBLANK(G46),"",VLOOKUP(G46,$A$18:$I$42,2,0))</f>
        <v/>
      </c>
      <c r="I46" s="402"/>
      <c r="J46" s="403">
        <v>2</v>
      </c>
      <c r="K46" s="404"/>
      <c r="L46" s="405"/>
      <c r="M46" s="202"/>
      <c r="N46" s="203"/>
      <c r="O46" s="178"/>
      <c r="P46" s="401" t="str">
        <f t="shared" ref="P46:P64" si="1">IF(ISBLANK(O46),"",VLOOKUP(O46,$M$18:$U$42,2,0))</f>
        <v/>
      </c>
      <c r="Q46" s="401"/>
      <c r="R46" s="170" t="s">
        <v>40</v>
      </c>
      <c r="S46" s="178"/>
      <c r="T46" s="401" t="str">
        <f t="shared" ref="T46:T52" si="2">IF(ISBLANK(S46),"",VLOOKUP(S46,$M$18:$U$42,2,0))</f>
        <v/>
      </c>
      <c r="U46" s="406"/>
      <c r="V46" s="17"/>
      <c r="W46" s="329" t="str">
        <f>差込データ一覧!B16</f>
        <v/>
      </c>
      <c r="X46" s="345" t="str">
        <f>差込データ一覧!C16</f>
        <v/>
      </c>
      <c r="Y46" s="345" t="str">
        <f>差込データ一覧!D16</f>
        <v/>
      </c>
      <c r="Z46" s="347" t="str">
        <f>差込データ一覧!A16</f>
        <v/>
      </c>
      <c r="AA46" s="348"/>
      <c r="AB46" s="348"/>
      <c r="AC46" s="349"/>
      <c r="AD46" s="319" t="str">
        <f>差込データ一覧!AD16</f>
        <v/>
      </c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1"/>
      <c r="AT46" s="313" t="str">
        <f>IF(Z46=差込データ一覧!$AA$2,差込データ一覧!AA16,差込データ一覧!AA16)</f>
        <v/>
      </c>
      <c r="AU46" s="315" t="s">
        <v>254</v>
      </c>
      <c r="AV46" s="317" t="str">
        <f>IF(Z46=差込データ一覧!$AA$2,差込データ一覧!AC16,差込データ一覧!AC16)</f>
        <v/>
      </c>
    </row>
    <row r="47" spans="1:48" ht="17.25" customHeight="1" x14ac:dyDescent="0.2">
      <c r="A47" s="198"/>
      <c r="B47" s="178"/>
      <c r="C47" s="181"/>
      <c r="D47" s="401" t="str">
        <f t="shared" ref="D47:D50" si="3">IF(ISBLANK(C47),"",VLOOKUP(C47,$A$18:$I$42,2,0))</f>
        <v/>
      </c>
      <c r="E47" s="401"/>
      <c r="F47" s="170" t="s">
        <v>40</v>
      </c>
      <c r="G47" s="178"/>
      <c r="H47" s="401" t="str">
        <f t="shared" si="0"/>
        <v/>
      </c>
      <c r="I47" s="402"/>
      <c r="J47" s="403">
        <v>3</v>
      </c>
      <c r="K47" s="404"/>
      <c r="L47" s="405"/>
      <c r="M47" s="202"/>
      <c r="N47" s="203"/>
      <c r="O47" s="178"/>
      <c r="P47" s="401" t="str">
        <f t="shared" si="1"/>
        <v/>
      </c>
      <c r="Q47" s="401"/>
      <c r="R47" s="170" t="s">
        <v>40</v>
      </c>
      <c r="S47" s="178"/>
      <c r="T47" s="401" t="str">
        <f t="shared" si="2"/>
        <v/>
      </c>
      <c r="U47" s="406"/>
      <c r="V47" s="17"/>
      <c r="W47" s="330"/>
      <c r="X47" s="346"/>
      <c r="Y47" s="346"/>
      <c r="Z47" s="350"/>
      <c r="AA47" s="351"/>
      <c r="AB47" s="351"/>
      <c r="AC47" s="352"/>
      <c r="AD47" s="322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4"/>
      <c r="AT47" s="314"/>
      <c r="AU47" s="316"/>
      <c r="AV47" s="318"/>
    </row>
    <row r="48" spans="1:48" ht="17.25" customHeight="1" x14ac:dyDescent="0.2">
      <c r="A48" s="198"/>
      <c r="B48" s="178"/>
      <c r="C48" s="181"/>
      <c r="D48" s="401" t="str">
        <f t="shared" si="3"/>
        <v/>
      </c>
      <c r="E48" s="401"/>
      <c r="F48" s="170" t="s">
        <v>40</v>
      </c>
      <c r="G48" s="178"/>
      <c r="H48" s="401" t="str">
        <f t="shared" si="0"/>
        <v/>
      </c>
      <c r="I48" s="402"/>
      <c r="J48" s="403">
        <v>4</v>
      </c>
      <c r="K48" s="404"/>
      <c r="L48" s="405"/>
      <c r="M48" s="202"/>
      <c r="N48" s="203"/>
      <c r="O48" s="178"/>
      <c r="P48" s="401" t="str">
        <f t="shared" si="1"/>
        <v/>
      </c>
      <c r="Q48" s="401"/>
      <c r="R48" s="170" t="s">
        <v>40</v>
      </c>
      <c r="S48" s="178"/>
      <c r="T48" s="401" t="str">
        <f t="shared" si="2"/>
        <v/>
      </c>
      <c r="U48" s="406"/>
      <c r="V48" s="17"/>
      <c r="W48" s="329" t="str">
        <f>差込データ一覧!B17</f>
        <v/>
      </c>
      <c r="X48" s="345" t="str">
        <f>差込データ一覧!C17</f>
        <v/>
      </c>
      <c r="Y48" s="345" t="str">
        <f>差込データ一覧!D17</f>
        <v/>
      </c>
      <c r="Z48" s="347" t="str">
        <f>差込データ一覧!A17</f>
        <v/>
      </c>
      <c r="AA48" s="348"/>
      <c r="AB48" s="348"/>
      <c r="AC48" s="349"/>
      <c r="AD48" s="319" t="str">
        <f>差込データ一覧!AD17</f>
        <v/>
      </c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13" t="str">
        <f>IF(Z48=差込データ一覧!$AA$2,差込データ一覧!AA17,差込データ一覧!AA17)</f>
        <v/>
      </c>
      <c r="AU48" s="315" t="s">
        <v>254</v>
      </c>
      <c r="AV48" s="317" t="str">
        <f>IF(Z48=差込データ一覧!$AA$2,差込データ一覧!AC17,差込データ一覧!AC17)</f>
        <v/>
      </c>
    </row>
    <row r="49" spans="1:48" ht="17.25" customHeight="1" x14ac:dyDescent="0.2">
      <c r="A49" s="198"/>
      <c r="B49" s="178"/>
      <c r="C49" s="181"/>
      <c r="D49" s="401" t="str">
        <f t="shared" si="3"/>
        <v/>
      </c>
      <c r="E49" s="401"/>
      <c r="F49" s="170" t="s">
        <v>40</v>
      </c>
      <c r="G49" s="178"/>
      <c r="H49" s="401" t="str">
        <f t="shared" si="0"/>
        <v/>
      </c>
      <c r="I49" s="402"/>
      <c r="J49" s="403">
        <v>5</v>
      </c>
      <c r="K49" s="404"/>
      <c r="L49" s="405"/>
      <c r="M49" s="202"/>
      <c r="N49" s="203"/>
      <c r="O49" s="178"/>
      <c r="P49" s="401" t="str">
        <f t="shared" si="1"/>
        <v/>
      </c>
      <c r="Q49" s="401"/>
      <c r="R49" s="170" t="s">
        <v>40</v>
      </c>
      <c r="S49" s="178"/>
      <c r="T49" s="401" t="str">
        <f t="shared" si="2"/>
        <v/>
      </c>
      <c r="U49" s="406"/>
      <c r="V49" s="17"/>
      <c r="W49" s="330"/>
      <c r="X49" s="346"/>
      <c r="Y49" s="346"/>
      <c r="Z49" s="350"/>
      <c r="AA49" s="351"/>
      <c r="AB49" s="351"/>
      <c r="AC49" s="352"/>
      <c r="AD49" s="322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14"/>
      <c r="AU49" s="316"/>
      <c r="AV49" s="318"/>
    </row>
    <row r="50" spans="1:48" ht="17.25" customHeight="1" x14ac:dyDescent="0.2">
      <c r="A50" s="198"/>
      <c r="B50" s="178"/>
      <c r="C50" s="181"/>
      <c r="D50" s="401" t="str">
        <f t="shared" si="3"/>
        <v/>
      </c>
      <c r="E50" s="401"/>
      <c r="F50" s="170" t="s">
        <v>40</v>
      </c>
      <c r="G50" s="178"/>
      <c r="H50" s="401" t="str">
        <f t="shared" si="0"/>
        <v/>
      </c>
      <c r="I50" s="402"/>
      <c r="J50" s="403">
        <v>6</v>
      </c>
      <c r="K50" s="404"/>
      <c r="L50" s="405"/>
      <c r="M50" s="202"/>
      <c r="N50" s="203"/>
      <c r="O50" s="178"/>
      <c r="P50" s="401" t="str">
        <f t="shared" si="1"/>
        <v/>
      </c>
      <c r="Q50" s="401"/>
      <c r="R50" s="170" t="s">
        <v>40</v>
      </c>
      <c r="S50" s="178"/>
      <c r="T50" s="401" t="str">
        <f t="shared" si="2"/>
        <v/>
      </c>
      <c r="U50" s="406"/>
      <c r="V50" s="17"/>
      <c r="W50" s="329" t="str">
        <f>差込データ一覧!B18</f>
        <v/>
      </c>
      <c r="X50" s="345" t="str">
        <f>差込データ一覧!C18</f>
        <v/>
      </c>
      <c r="Y50" s="564" t="str">
        <f>差込データ一覧!D18</f>
        <v/>
      </c>
      <c r="Z50" s="347" t="str">
        <f>差込データ一覧!A18</f>
        <v/>
      </c>
      <c r="AA50" s="348"/>
      <c r="AB50" s="348"/>
      <c r="AC50" s="349"/>
      <c r="AD50" s="566" t="str">
        <f>差込データ一覧!AD18</f>
        <v/>
      </c>
      <c r="AE50" s="567"/>
      <c r="AF50" s="567"/>
      <c r="AG50" s="567"/>
      <c r="AH50" s="567"/>
      <c r="AI50" s="567"/>
      <c r="AJ50" s="567"/>
      <c r="AK50" s="567"/>
      <c r="AL50" s="567"/>
      <c r="AM50" s="567"/>
      <c r="AN50" s="567"/>
      <c r="AO50" s="567"/>
      <c r="AP50" s="567"/>
      <c r="AQ50" s="567"/>
      <c r="AR50" s="567"/>
      <c r="AS50" s="568"/>
      <c r="AT50" s="313" t="str">
        <f>IF(Z50=差込データ一覧!$AA$2,差込データ一覧!AA18,差込データ一覧!AA18)</f>
        <v/>
      </c>
      <c r="AU50" s="315" t="s">
        <v>254</v>
      </c>
      <c r="AV50" s="317" t="str">
        <f>IF(Z50=差込データ一覧!$AA$2,差込データ一覧!AC18,差込データ一覧!AC18)</f>
        <v/>
      </c>
    </row>
    <row r="51" spans="1:48" ht="17.25" customHeight="1" x14ac:dyDescent="0.2">
      <c r="A51" s="230"/>
      <c r="B51" s="231"/>
      <c r="C51" s="232"/>
      <c r="D51" s="401" t="str">
        <f t="shared" ref="D51" si="4">IF(ISBLANK(C51),"",VLOOKUP(C51,$A$18:$I$42,2,0))</f>
        <v/>
      </c>
      <c r="E51" s="401"/>
      <c r="F51" s="170" t="s">
        <v>40</v>
      </c>
      <c r="G51" s="231"/>
      <c r="H51" s="401" t="str">
        <f t="shared" ref="H51" si="5">IF(ISBLANK(G51),"",VLOOKUP(G51,$A$18:$I$42,2,0))</f>
        <v/>
      </c>
      <c r="I51" s="402"/>
      <c r="J51" s="403">
        <v>7</v>
      </c>
      <c r="K51" s="404"/>
      <c r="L51" s="405"/>
      <c r="M51" s="233"/>
      <c r="N51" s="234"/>
      <c r="O51" s="231"/>
      <c r="P51" s="401" t="str">
        <f t="shared" ref="P51" si="6">IF(ISBLANK(O51),"",VLOOKUP(O51,$M$18:$U$42,2,0))</f>
        <v/>
      </c>
      <c r="Q51" s="401"/>
      <c r="R51" s="170" t="s">
        <v>40</v>
      </c>
      <c r="S51" s="178"/>
      <c r="T51" s="401" t="str">
        <f t="shared" ref="T51" si="7">IF(ISBLANK(S51),"",VLOOKUP(S51,$M$18:$U$42,2,0))</f>
        <v/>
      </c>
      <c r="U51" s="406"/>
      <c r="V51" s="17"/>
      <c r="W51" s="330"/>
      <c r="X51" s="346"/>
      <c r="Y51" s="565"/>
      <c r="Z51" s="350"/>
      <c r="AA51" s="351"/>
      <c r="AB51" s="351"/>
      <c r="AC51" s="352"/>
      <c r="AD51" s="569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1"/>
      <c r="AT51" s="314"/>
      <c r="AU51" s="316"/>
      <c r="AV51" s="318"/>
    </row>
    <row r="52" spans="1:48" ht="17.25" customHeight="1" thickBot="1" x14ac:dyDescent="0.25">
      <c r="A52" s="199"/>
      <c r="B52" s="179"/>
      <c r="C52" s="182"/>
      <c r="D52" s="401" t="str">
        <f t="shared" ref="D52" si="8">IF(ISBLANK(C52),"",VLOOKUP(C52,$A$18:$I$42,2,0))</f>
        <v/>
      </c>
      <c r="E52" s="401"/>
      <c r="F52" s="171" t="s">
        <v>40</v>
      </c>
      <c r="G52" s="179"/>
      <c r="H52" s="401" t="str">
        <f t="shared" ref="H52" si="9">IF(ISBLANK(G52),"",VLOOKUP(G52,$A$18:$I$42,2,0))</f>
        <v/>
      </c>
      <c r="I52" s="402"/>
      <c r="J52" s="407">
        <v>8</v>
      </c>
      <c r="K52" s="408"/>
      <c r="L52" s="409"/>
      <c r="M52" s="204"/>
      <c r="N52" s="205"/>
      <c r="O52" s="179"/>
      <c r="P52" s="410" t="str">
        <f t="shared" si="1"/>
        <v/>
      </c>
      <c r="Q52" s="410"/>
      <c r="R52" s="171" t="s">
        <v>40</v>
      </c>
      <c r="S52" s="179"/>
      <c r="T52" s="410" t="str">
        <f t="shared" si="2"/>
        <v/>
      </c>
      <c r="U52" s="413"/>
      <c r="V52" s="17"/>
      <c r="W52" s="329" t="str">
        <f>差込データ一覧!B19</f>
        <v/>
      </c>
      <c r="X52" s="345" t="str">
        <f>差込データ一覧!C19</f>
        <v/>
      </c>
      <c r="Y52" s="345" t="str">
        <f>差込データ一覧!D19</f>
        <v/>
      </c>
      <c r="Z52" s="347" t="str">
        <f>差込データ一覧!A19</f>
        <v/>
      </c>
      <c r="AA52" s="348"/>
      <c r="AB52" s="348"/>
      <c r="AC52" s="349"/>
      <c r="AD52" s="319" t="str">
        <f>差込データ一覧!AD19</f>
        <v/>
      </c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13" t="str">
        <f>IF(Z52=差込データ一覧!$AA$2,差込データ一覧!AA19,差込データ一覧!AA19)</f>
        <v/>
      </c>
      <c r="AU52" s="315" t="s">
        <v>254</v>
      </c>
      <c r="AV52" s="317" t="str">
        <f>IF(Z52=差込データ一覧!$AA$2,差込データ一覧!AC19,差込データ一覧!AC19)</f>
        <v/>
      </c>
    </row>
    <row r="53" spans="1:48" ht="17.25" customHeight="1" thickBot="1" x14ac:dyDescent="0.25">
      <c r="A53" s="384" t="s">
        <v>22</v>
      </c>
      <c r="B53" s="385"/>
      <c r="C53" s="183" t="s">
        <v>41</v>
      </c>
      <c r="D53" s="386" t="s">
        <v>37</v>
      </c>
      <c r="E53" s="386"/>
      <c r="F53" s="16"/>
      <c r="G53" s="16" t="s">
        <v>38</v>
      </c>
      <c r="H53" s="386" t="s">
        <v>37</v>
      </c>
      <c r="I53" s="387"/>
      <c r="J53" s="386" t="s">
        <v>42</v>
      </c>
      <c r="K53" s="386"/>
      <c r="L53" s="386"/>
      <c r="M53" s="388" t="s">
        <v>22</v>
      </c>
      <c r="N53" s="389"/>
      <c r="O53" s="16" t="s">
        <v>41</v>
      </c>
      <c r="P53" s="386" t="s">
        <v>37</v>
      </c>
      <c r="Q53" s="386"/>
      <c r="R53" s="16"/>
      <c r="S53" s="16" t="s">
        <v>38</v>
      </c>
      <c r="T53" s="386" t="s">
        <v>37</v>
      </c>
      <c r="U53" s="400"/>
      <c r="V53" s="17"/>
      <c r="W53" s="330"/>
      <c r="X53" s="346"/>
      <c r="Y53" s="346"/>
      <c r="Z53" s="350"/>
      <c r="AA53" s="351"/>
      <c r="AB53" s="351"/>
      <c r="AC53" s="352"/>
      <c r="AD53" s="322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14"/>
      <c r="AU53" s="316"/>
      <c r="AV53" s="318"/>
    </row>
    <row r="54" spans="1:48" ht="17.25" customHeight="1" thickTop="1" x14ac:dyDescent="0.2">
      <c r="A54" s="197"/>
      <c r="B54" s="177"/>
      <c r="C54" s="180"/>
      <c r="D54" s="394" t="str">
        <f>IF(ISBLANK(C54),"",VLOOKUP(C54,$A$18:$I$42,2,0))</f>
        <v/>
      </c>
      <c r="E54" s="394"/>
      <c r="F54" s="169" t="s">
        <v>40</v>
      </c>
      <c r="G54" s="177"/>
      <c r="H54" s="394" t="str">
        <f>IF(ISBLANK(G54),"",VLOOKUP(G54,$A$18:$I$42,2,0))</f>
        <v/>
      </c>
      <c r="I54" s="395"/>
      <c r="J54" s="396">
        <v>1</v>
      </c>
      <c r="K54" s="397"/>
      <c r="L54" s="398"/>
      <c r="M54" s="200"/>
      <c r="N54" s="201"/>
      <c r="O54" s="177"/>
      <c r="P54" s="411" t="str">
        <f t="shared" si="1"/>
        <v/>
      </c>
      <c r="Q54" s="411"/>
      <c r="R54" s="169" t="s">
        <v>40</v>
      </c>
      <c r="S54" s="177"/>
      <c r="T54" s="411" t="str">
        <f>IF(ISBLANK(S54),"",VLOOKUP(S54,$M$18:$U$42,2,0))</f>
        <v/>
      </c>
      <c r="U54" s="412"/>
      <c r="V54" s="17"/>
      <c r="W54" s="329" t="str">
        <f>差込データ一覧!B20</f>
        <v/>
      </c>
      <c r="X54" s="345" t="str">
        <f>差込データ一覧!C20</f>
        <v/>
      </c>
      <c r="Y54" s="345" t="str">
        <f>差込データ一覧!D20</f>
        <v/>
      </c>
      <c r="Z54" s="347" t="str">
        <f>差込データ一覧!A20</f>
        <v/>
      </c>
      <c r="AA54" s="348"/>
      <c r="AB54" s="348"/>
      <c r="AC54" s="349"/>
      <c r="AD54" s="319" t="str">
        <f>差込データ一覧!AD20</f>
        <v/>
      </c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13" t="str">
        <f>IF(Z54=差込データ一覧!$AA$2,差込データ一覧!AA20,差込データ一覧!AA20)</f>
        <v/>
      </c>
      <c r="AU54" s="315" t="s">
        <v>254</v>
      </c>
      <c r="AV54" s="317" t="str">
        <f>IF(Z54=差込データ一覧!$AA$2,差込データ一覧!AC20,差込データ一覧!AC20)</f>
        <v/>
      </c>
    </row>
    <row r="55" spans="1:48" ht="17.25" customHeight="1" x14ac:dyDescent="0.2">
      <c r="A55" s="198"/>
      <c r="B55" s="178"/>
      <c r="C55" s="181"/>
      <c r="D55" s="401" t="str">
        <f>IF(ISBLANK(C55),"",VLOOKUP(C55,$A$18:$I$42,2,0))</f>
        <v/>
      </c>
      <c r="E55" s="401"/>
      <c r="F55" s="170" t="s">
        <v>40</v>
      </c>
      <c r="G55" s="178"/>
      <c r="H55" s="401" t="str">
        <f>IF(ISBLANK(G55),"",VLOOKUP(G55,$A$18:$I$42,2,0))</f>
        <v/>
      </c>
      <c r="I55" s="402"/>
      <c r="J55" s="403">
        <v>2</v>
      </c>
      <c r="K55" s="404"/>
      <c r="L55" s="405"/>
      <c r="M55" s="202"/>
      <c r="N55" s="203"/>
      <c r="O55" s="178"/>
      <c r="P55" s="414" t="str">
        <f t="shared" si="1"/>
        <v/>
      </c>
      <c r="Q55" s="414"/>
      <c r="R55" s="170" t="s">
        <v>40</v>
      </c>
      <c r="S55" s="178"/>
      <c r="T55" s="414" t="str">
        <f>IF(ISBLANK(S55),"",VLOOKUP(S55,$M$18:$U$42,2,0))</f>
        <v/>
      </c>
      <c r="U55" s="416"/>
      <c r="V55" s="17"/>
      <c r="W55" s="330"/>
      <c r="X55" s="346"/>
      <c r="Y55" s="346"/>
      <c r="Z55" s="350"/>
      <c r="AA55" s="351"/>
      <c r="AB55" s="351"/>
      <c r="AC55" s="352"/>
      <c r="AD55" s="322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14"/>
      <c r="AU55" s="316"/>
      <c r="AV55" s="318"/>
    </row>
    <row r="56" spans="1:48" ht="17.25" customHeight="1" x14ac:dyDescent="0.2">
      <c r="A56" s="198"/>
      <c r="B56" s="178"/>
      <c r="C56" s="181"/>
      <c r="D56" s="414" t="str">
        <f>IF(ISBLANK(C56),"",VLOOKUP(C56,$A$18:$I$42,2,0))</f>
        <v/>
      </c>
      <c r="E56" s="414"/>
      <c r="F56" s="170" t="s">
        <v>43</v>
      </c>
      <c r="G56" s="178"/>
      <c r="H56" s="414" t="str">
        <f>IF(ISBLANK(G56),"",VLOOKUP(G56,$A$18:$I$42,2,0))</f>
        <v/>
      </c>
      <c r="I56" s="415"/>
      <c r="J56" s="403">
        <v>3</v>
      </c>
      <c r="K56" s="404"/>
      <c r="L56" s="405"/>
      <c r="M56" s="202"/>
      <c r="N56" s="203"/>
      <c r="O56" s="178"/>
      <c r="P56" s="414" t="str">
        <f t="shared" si="1"/>
        <v/>
      </c>
      <c r="Q56" s="414"/>
      <c r="R56" s="170" t="s">
        <v>43</v>
      </c>
      <c r="S56" s="178"/>
      <c r="T56" s="414" t="str">
        <f>IF(ISBLANK(S56),"",VLOOKUP(S56,$M$18:$U$42,2,0))</f>
        <v/>
      </c>
      <c r="U56" s="416"/>
      <c r="V56" s="17"/>
      <c r="W56" s="329" t="str">
        <f>差込データ一覧!B21</f>
        <v/>
      </c>
      <c r="X56" s="345" t="str">
        <f>差込データ一覧!C21</f>
        <v/>
      </c>
      <c r="Y56" s="345" t="str">
        <f>差込データ一覧!D21</f>
        <v/>
      </c>
      <c r="Z56" s="347" t="str">
        <f>差込データ一覧!A21</f>
        <v/>
      </c>
      <c r="AA56" s="348"/>
      <c r="AB56" s="348"/>
      <c r="AC56" s="349"/>
      <c r="AD56" s="319" t="str">
        <f>差込データ一覧!AD21</f>
        <v/>
      </c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13" t="str">
        <f>IF(Z56=差込データ一覧!$AA$2,差込データ一覧!AA21,差込データ一覧!AA21)</f>
        <v/>
      </c>
      <c r="AU56" s="315" t="s">
        <v>254</v>
      </c>
      <c r="AV56" s="317" t="str">
        <f>IF(Z56=差込データ一覧!$AA$2,差込データ一覧!AC21,差込データ一覧!AC21)</f>
        <v/>
      </c>
    </row>
    <row r="57" spans="1:48" ht="17.25" customHeight="1" x14ac:dyDescent="0.2">
      <c r="A57" s="198"/>
      <c r="B57" s="178"/>
      <c r="C57" s="181"/>
      <c r="D57" s="414" t="str">
        <f>IF(ISBLANK(C57),"",VLOOKUP(C57,$A$18:$I$42,2,0))</f>
        <v/>
      </c>
      <c r="E57" s="414"/>
      <c r="F57" s="170" t="s">
        <v>43</v>
      </c>
      <c r="G57" s="178"/>
      <c r="H57" s="414" t="str">
        <f>IF(ISBLANK(G57),"",VLOOKUP(G57,$A$18:$I$42,2,0))</f>
        <v/>
      </c>
      <c r="I57" s="415"/>
      <c r="J57" s="403">
        <v>4</v>
      </c>
      <c r="K57" s="404"/>
      <c r="L57" s="405"/>
      <c r="M57" s="202"/>
      <c r="N57" s="203"/>
      <c r="O57" s="178"/>
      <c r="P57" s="414" t="str">
        <f t="shared" si="1"/>
        <v/>
      </c>
      <c r="Q57" s="414"/>
      <c r="R57" s="170" t="s">
        <v>43</v>
      </c>
      <c r="S57" s="178"/>
      <c r="T57" s="414" t="str">
        <f>IF(ISBLANK(S57),"",VLOOKUP(S57,$M$18:$U$42,2,0))</f>
        <v/>
      </c>
      <c r="U57" s="416"/>
      <c r="V57" s="17"/>
      <c r="W57" s="330"/>
      <c r="X57" s="346"/>
      <c r="Y57" s="346"/>
      <c r="Z57" s="350"/>
      <c r="AA57" s="351"/>
      <c r="AB57" s="351"/>
      <c r="AC57" s="352"/>
      <c r="AD57" s="322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14"/>
      <c r="AU57" s="316"/>
      <c r="AV57" s="318"/>
    </row>
    <row r="58" spans="1:48" ht="17.25" customHeight="1" thickBot="1" x14ac:dyDescent="0.25">
      <c r="A58" s="198"/>
      <c r="B58" s="178"/>
      <c r="C58" s="181"/>
      <c r="D58" s="414" t="str">
        <f>IF(ISBLANK(C58),"",VLOOKUP(C58,$A$18:$I$42,2,0))</f>
        <v/>
      </c>
      <c r="E58" s="414"/>
      <c r="F58" s="170" t="s">
        <v>44</v>
      </c>
      <c r="G58" s="178"/>
      <c r="H58" s="414" t="str">
        <f>IF(ISBLANK(G58),"",VLOOKUP(G58,$A$18:$I$42,2,0))</f>
        <v/>
      </c>
      <c r="I58" s="415"/>
      <c r="J58" s="403">
        <v>5</v>
      </c>
      <c r="K58" s="404"/>
      <c r="L58" s="405"/>
      <c r="M58" s="202"/>
      <c r="N58" s="203"/>
      <c r="O58" s="178"/>
      <c r="P58" s="417" t="str">
        <f t="shared" si="1"/>
        <v/>
      </c>
      <c r="Q58" s="417"/>
      <c r="R58" s="170" t="s">
        <v>44</v>
      </c>
      <c r="S58" s="178"/>
      <c r="T58" s="414" t="str">
        <f>IF(ISBLANK(S58),"",VLOOKUP(S58,$M$18:$U$42,2,0))</f>
        <v/>
      </c>
      <c r="U58" s="416"/>
      <c r="V58" s="17"/>
      <c r="W58" s="329" t="str">
        <f>差込データ一覧!B22</f>
        <v/>
      </c>
      <c r="X58" s="345" t="str">
        <f>差込データ一覧!C22</f>
        <v/>
      </c>
      <c r="Y58" s="345" t="str">
        <f>差込データ一覧!D22</f>
        <v/>
      </c>
      <c r="Z58" s="347" t="str">
        <f>差込データ一覧!A22</f>
        <v/>
      </c>
      <c r="AA58" s="348"/>
      <c r="AB58" s="348"/>
      <c r="AC58" s="349"/>
      <c r="AD58" s="319" t="str">
        <f>差込データ一覧!AD22</f>
        <v/>
      </c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13" t="str">
        <f>IF(Z58=差込データ一覧!$AA$2,差込データ一覧!AA22,差込データ一覧!AA22)</f>
        <v/>
      </c>
      <c r="AU58" s="315" t="s">
        <v>254</v>
      </c>
      <c r="AV58" s="317" t="str">
        <f>IF(Z58=差込データ一覧!$AA$2,差込データ一覧!AC22,差込データ一覧!AC22)</f>
        <v/>
      </c>
    </row>
    <row r="59" spans="1:48" ht="17.25" customHeight="1" thickBot="1" x14ac:dyDescent="0.25">
      <c r="A59" s="384" t="s">
        <v>22</v>
      </c>
      <c r="B59" s="385"/>
      <c r="C59" s="183" t="s">
        <v>41</v>
      </c>
      <c r="D59" s="386" t="s">
        <v>37</v>
      </c>
      <c r="E59" s="386"/>
      <c r="F59" s="16"/>
      <c r="G59" s="16" t="s">
        <v>38</v>
      </c>
      <c r="H59" s="386" t="s">
        <v>37</v>
      </c>
      <c r="I59" s="387"/>
      <c r="J59" s="386" t="s">
        <v>45</v>
      </c>
      <c r="K59" s="386"/>
      <c r="L59" s="386"/>
      <c r="M59" s="388" t="s">
        <v>22</v>
      </c>
      <c r="N59" s="389"/>
      <c r="O59" s="16" t="s">
        <v>41</v>
      </c>
      <c r="P59" s="386" t="s">
        <v>37</v>
      </c>
      <c r="Q59" s="386"/>
      <c r="R59" s="16"/>
      <c r="S59" s="16" t="s">
        <v>38</v>
      </c>
      <c r="T59" s="386" t="s">
        <v>37</v>
      </c>
      <c r="U59" s="400"/>
      <c r="V59" s="17"/>
      <c r="W59" s="330"/>
      <c r="X59" s="346"/>
      <c r="Y59" s="346"/>
      <c r="Z59" s="350"/>
      <c r="AA59" s="351"/>
      <c r="AB59" s="351"/>
      <c r="AC59" s="352"/>
      <c r="AD59" s="322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14"/>
      <c r="AU59" s="316"/>
      <c r="AV59" s="318"/>
    </row>
    <row r="60" spans="1:48" ht="17.25" customHeight="1" thickTop="1" x14ac:dyDescent="0.2">
      <c r="A60" s="197"/>
      <c r="B60" s="177"/>
      <c r="C60" s="180"/>
      <c r="D60" s="411" t="str">
        <f>IF(ISBLANK(C60),"",VLOOKUP(C60,$A$18:$I$42,2,0))</f>
        <v/>
      </c>
      <c r="E60" s="411"/>
      <c r="F60" s="169" t="s">
        <v>40</v>
      </c>
      <c r="G60" s="177"/>
      <c r="H60" s="411" t="str">
        <f>IF(ISBLANK(G60),"",VLOOKUP(G60,$A$18:$I$42,2,0))</f>
        <v/>
      </c>
      <c r="I60" s="418"/>
      <c r="J60" s="396">
        <v>1</v>
      </c>
      <c r="K60" s="397"/>
      <c r="L60" s="398"/>
      <c r="M60" s="200"/>
      <c r="N60" s="201"/>
      <c r="O60" s="177"/>
      <c r="P60" s="411" t="str">
        <f t="shared" si="1"/>
        <v/>
      </c>
      <c r="Q60" s="411"/>
      <c r="R60" s="169" t="s">
        <v>40</v>
      </c>
      <c r="S60" s="177"/>
      <c r="T60" s="411" t="str">
        <f>IF(ISBLANK(S60),"",VLOOKUP(S60,$M$18:$U$42,2,0))</f>
        <v/>
      </c>
      <c r="U60" s="412"/>
      <c r="V60" s="17"/>
      <c r="W60" s="329" t="str">
        <f>差込データ一覧!B23</f>
        <v/>
      </c>
      <c r="X60" s="345" t="str">
        <f>差込データ一覧!C23</f>
        <v/>
      </c>
      <c r="Y60" s="345" t="str">
        <f>差込データ一覧!D23</f>
        <v/>
      </c>
      <c r="Z60" s="347" t="str">
        <f>差込データ一覧!A23</f>
        <v/>
      </c>
      <c r="AA60" s="348"/>
      <c r="AB60" s="348"/>
      <c r="AC60" s="349"/>
      <c r="AD60" s="319" t="str">
        <f>差込データ一覧!AD23</f>
        <v/>
      </c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13" t="str">
        <f>IF(Z60=差込データ一覧!$AA$2,差込データ一覧!AA23,差込データ一覧!AA23)</f>
        <v/>
      </c>
      <c r="AU60" s="315" t="s">
        <v>254</v>
      </c>
      <c r="AV60" s="317" t="str">
        <f>IF(Z60=差込データ一覧!$AA$2,差込データ一覧!AC23,差込データ一覧!AC23)</f>
        <v/>
      </c>
    </row>
    <row r="61" spans="1:48" ht="17.25" customHeight="1" x14ac:dyDescent="0.2">
      <c r="A61" s="198"/>
      <c r="B61" s="178"/>
      <c r="C61" s="181"/>
      <c r="D61" s="414" t="str">
        <f>IF(ISBLANK(C61),"",VLOOKUP(C61,$A$18:$I$42,2,0))</f>
        <v/>
      </c>
      <c r="E61" s="414"/>
      <c r="F61" s="170" t="s">
        <v>40</v>
      </c>
      <c r="G61" s="178"/>
      <c r="H61" s="414" t="str">
        <f>IF(ISBLANK(G61),"",VLOOKUP(G61,$A$18:$I$42,2,0))</f>
        <v/>
      </c>
      <c r="I61" s="415"/>
      <c r="J61" s="403">
        <v>2</v>
      </c>
      <c r="K61" s="404"/>
      <c r="L61" s="405"/>
      <c r="M61" s="202"/>
      <c r="N61" s="203"/>
      <c r="O61" s="178"/>
      <c r="P61" s="414" t="str">
        <f t="shared" si="1"/>
        <v/>
      </c>
      <c r="Q61" s="414"/>
      <c r="R61" s="170" t="s">
        <v>40</v>
      </c>
      <c r="S61" s="178"/>
      <c r="T61" s="414" t="str">
        <f>IF(ISBLANK(S61),"",VLOOKUP(S61,$M$18:$U$42,2,0))</f>
        <v/>
      </c>
      <c r="U61" s="416"/>
      <c r="V61" s="17"/>
      <c r="W61" s="330"/>
      <c r="X61" s="346"/>
      <c r="Y61" s="346"/>
      <c r="Z61" s="350"/>
      <c r="AA61" s="351"/>
      <c r="AB61" s="351"/>
      <c r="AC61" s="352"/>
      <c r="AD61" s="322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14"/>
      <c r="AU61" s="316"/>
      <c r="AV61" s="318"/>
    </row>
    <row r="62" spans="1:48" ht="17.25" customHeight="1" x14ac:dyDescent="0.2">
      <c r="A62" s="198"/>
      <c r="B62" s="178"/>
      <c r="C62" s="181"/>
      <c r="D62" s="414" t="str">
        <f>IF(ISBLANK(C62),"",VLOOKUP(C62,$A$18:$I$42,2,0))</f>
        <v/>
      </c>
      <c r="E62" s="414"/>
      <c r="F62" s="170" t="s">
        <v>46</v>
      </c>
      <c r="G62" s="178"/>
      <c r="H62" s="414" t="str">
        <f>IF(ISBLANK(G62),"",VLOOKUP(G62,$A$18:$I$42,2,0))</f>
        <v/>
      </c>
      <c r="I62" s="415"/>
      <c r="J62" s="403">
        <v>3</v>
      </c>
      <c r="K62" s="404"/>
      <c r="L62" s="405"/>
      <c r="M62" s="202"/>
      <c r="N62" s="203"/>
      <c r="O62" s="178"/>
      <c r="P62" s="414" t="str">
        <f t="shared" si="1"/>
        <v/>
      </c>
      <c r="Q62" s="414"/>
      <c r="R62" s="170" t="s">
        <v>46</v>
      </c>
      <c r="S62" s="178"/>
      <c r="T62" s="414" t="str">
        <f>IF(ISBLANK(S62),"",VLOOKUP(S62,$M$18:$U$42,2,0))</f>
        <v/>
      </c>
      <c r="U62" s="416"/>
      <c r="V62" s="17"/>
      <c r="W62" s="329" t="str">
        <f>差込データ一覧!B24</f>
        <v/>
      </c>
      <c r="X62" s="345" t="str">
        <f>差込データ一覧!C24</f>
        <v/>
      </c>
      <c r="Y62" s="345" t="str">
        <f>差込データ一覧!D24</f>
        <v/>
      </c>
      <c r="Z62" s="347" t="str">
        <f>差込データ一覧!A24</f>
        <v/>
      </c>
      <c r="AA62" s="348"/>
      <c r="AB62" s="348"/>
      <c r="AC62" s="349"/>
      <c r="AD62" s="319" t="str">
        <f>差込データ一覧!AD24</f>
        <v/>
      </c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13" t="str">
        <f>IF(Z62=差込データ一覧!$AA$2,差込データ一覧!AA24,差込データ一覧!AA24)</f>
        <v/>
      </c>
      <c r="AU62" s="315" t="s">
        <v>254</v>
      </c>
      <c r="AV62" s="317" t="str">
        <f>IF(Z62=差込データ一覧!$AA$2,差込データ一覧!AC24,差込データ一覧!AC24)</f>
        <v/>
      </c>
    </row>
    <row r="63" spans="1:48" ht="17.25" customHeight="1" x14ac:dyDescent="0.2">
      <c r="A63" s="198"/>
      <c r="B63" s="178"/>
      <c r="C63" s="181"/>
      <c r="D63" s="414" t="str">
        <f>IF(ISBLANK(C63),"",VLOOKUP(C63,$A$18:$I$42,2,0))</f>
        <v/>
      </c>
      <c r="E63" s="414"/>
      <c r="F63" s="170" t="s">
        <v>46</v>
      </c>
      <c r="G63" s="178"/>
      <c r="H63" s="414" t="str">
        <f>IF(ISBLANK(G63),"",VLOOKUP(G63,$A$18:$I$42,2,0))</f>
        <v/>
      </c>
      <c r="I63" s="415"/>
      <c r="J63" s="403">
        <v>4</v>
      </c>
      <c r="K63" s="404"/>
      <c r="L63" s="405"/>
      <c r="M63" s="202"/>
      <c r="N63" s="203"/>
      <c r="O63" s="178"/>
      <c r="P63" s="414" t="str">
        <f t="shared" si="1"/>
        <v/>
      </c>
      <c r="Q63" s="414"/>
      <c r="R63" s="170" t="s">
        <v>46</v>
      </c>
      <c r="S63" s="178"/>
      <c r="T63" s="414" t="str">
        <f>IF(ISBLANK(S63),"",VLOOKUP(S63,$M$18:$U$42,2,0))</f>
        <v/>
      </c>
      <c r="U63" s="416"/>
      <c r="V63" s="17"/>
      <c r="W63" s="330"/>
      <c r="X63" s="346"/>
      <c r="Y63" s="346"/>
      <c r="Z63" s="350"/>
      <c r="AA63" s="351"/>
      <c r="AB63" s="351"/>
      <c r="AC63" s="352"/>
      <c r="AD63" s="322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14"/>
      <c r="AU63" s="316"/>
      <c r="AV63" s="318"/>
    </row>
    <row r="64" spans="1:48" ht="17.25" customHeight="1" thickBot="1" x14ac:dyDescent="0.25">
      <c r="A64" s="199"/>
      <c r="B64" s="179"/>
      <c r="C64" s="182"/>
      <c r="D64" s="417" t="str">
        <f>IF(ISBLANK(C64),"",VLOOKUP(C64,$A$18:$I$42,2,0))</f>
        <v/>
      </c>
      <c r="E64" s="417"/>
      <c r="F64" s="171" t="s">
        <v>43</v>
      </c>
      <c r="G64" s="179"/>
      <c r="H64" s="417" t="str">
        <f>IF(ISBLANK(G64),"",VLOOKUP(G64,$A$18:$I$42,2,0))</f>
        <v/>
      </c>
      <c r="I64" s="419"/>
      <c r="J64" s="407">
        <v>5</v>
      </c>
      <c r="K64" s="408"/>
      <c r="L64" s="409"/>
      <c r="M64" s="204"/>
      <c r="N64" s="205"/>
      <c r="O64" s="179"/>
      <c r="P64" s="417" t="str">
        <f t="shared" si="1"/>
        <v/>
      </c>
      <c r="Q64" s="417"/>
      <c r="R64" s="171" t="s">
        <v>43</v>
      </c>
      <c r="S64" s="179"/>
      <c r="T64" s="417" t="str">
        <f>IF(ISBLANK(S64),"",VLOOKUP(S64,$M$18:$U$42,2,0))</f>
        <v/>
      </c>
      <c r="U64" s="420"/>
      <c r="W64" s="329" t="str">
        <f>差込データ一覧!B25</f>
        <v/>
      </c>
      <c r="X64" s="345" t="str">
        <f>差込データ一覧!C25</f>
        <v/>
      </c>
      <c r="Y64" s="345" t="str">
        <f>差込データ一覧!D25</f>
        <v/>
      </c>
      <c r="Z64" s="347" t="str">
        <f>差込データ一覧!A25</f>
        <v/>
      </c>
      <c r="AA64" s="348"/>
      <c r="AB64" s="348"/>
      <c r="AC64" s="349"/>
      <c r="AD64" s="319" t="str">
        <f>差込データ一覧!AD25</f>
        <v/>
      </c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13" t="str">
        <f>IF(Z64=差込データ一覧!$AA$2,差込データ一覧!AA25,差込データ一覧!AA25)</f>
        <v/>
      </c>
      <c r="AU64" s="315" t="s">
        <v>254</v>
      </c>
      <c r="AV64" s="317" t="str">
        <f>IF(Z64=差込データ一覧!$AA$2,差込データ一覧!AC25,差込データ一覧!AC25)</f>
        <v/>
      </c>
    </row>
    <row r="65" spans="2:48" ht="17.25" customHeight="1" thickBot="1" x14ac:dyDescent="0.25">
      <c r="W65" s="447"/>
      <c r="X65" s="448"/>
      <c r="Y65" s="448"/>
      <c r="Z65" s="449"/>
      <c r="AA65" s="450"/>
      <c r="AB65" s="450"/>
      <c r="AC65" s="451"/>
      <c r="AD65" s="431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433"/>
      <c r="AU65" s="429"/>
      <c r="AV65" s="430"/>
    </row>
    <row r="66" spans="2:48" ht="17.25" customHeight="1" thickBot="1" x14ac:dyDescent="0.25">
      <c r="B66" s="442" t="s">
        <v>19</v>
      </c>
      <c r="C66" s="443"/>
      <c r="D66" s="443"/>
      <c r="E66" s="444"/>
      <c r="F66" s="445" t="s">
        <v>20</v>
      </c>
      <c r="G66" s="443"/>
      <c r="H66" s="443"/>
      <c r="I66" s="444"/>
      <c r="J66" s="445" t="s">
        <v>47</v>
      </c>
      <c r="K66" s="443"/>
      <c r="L66" s="444"/>
      <c r="M66" s="445" t="s">
        <v>19</v>
      </c>
      <c r="N66" s="443"/>
      <c r="O66" s="443"/>
      <c r="P66" s="444"/>
      <c r="Q66" s="445" t="s">
        <v>20</v>
      </c>
      <c r="R66" s="443"/>
      <c r="S66" s="443"/>
      <c r="T66" s="446"/>
    </row>
    <row r="67" spans="2:48" ht="17.25" customHeight="1" thickTop="1" thickBot="1" x14ac:dyDescent="0.25">
      <c r="B67" s="462"/>
      <c r="C67" s="440"/>
      <c r="D67" s="440"/>
      <c r="E67" s="463"/>
      <c r="F67" s="439"/>
      <c r="G67" s="440"/>
      <c r="H67" s="440"/>
      <c r="I67" s="463"/>
      <c r="J67" s="396" t="s">
        <v>48</v>
      </c>
      <c r="K67" s="397"/>
      <c r="L67" s="397"/>
      <c r="M67" s="439"/>
      <c r="N67" s="440"/>
      <c r="O67" s="440"/>
      <c r="P67" s="463"/>
      <c r="Q67" s="439"/>
      <c r="R67" s="440"/>
      <c r="S67" s="440"/>
      <c r="T67" s="441"/>
      <c r="W67" s="434" t="s">
        <v>50</v>
      </c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</row>
    <row r="68" spans="2:48" ht="17.25" customHeight="1" thickBot="1" x14ac:dyDescent="0.25">
      <c r="B68" s="461"/>
      <c r="C68" s="427"/>
      <c r="D68" s="427"/>
      <c r="E68" s="452"/>
      <c r="F68" s="426"/>
      <c r="G68" s="427"/>
      <c r="H68" s="427"/>
      <c r="I68" s="452"/>
      <c r="J68" s="403" t="s">
        <v>49</v>
      </c>
      <c r="K68" s="404"/>
      <c r="L68" s="404"/>
      <c r="M68" s="426"/>
      <c r="N68" s="427"/>
      <c r="O68" s="427"/>
      <c r="P68" s="452"/>
      <c r="Q68" s="426"/>
      <c r="R68" s="427"/>
      <c r="S68" s="427"/>
      <c r="T68" s="428"/>
      <c r="W68" s="384" t="s">
        <v>52</v>
      </c>
      <c r="X68" s="385"/>
      <c r="Y68" s="421" t="s">
        <v>22</v>
      </c>
      <c r="Z68" s="422"/>
      <c r="AA68" s="184" t="s">
        <v>53</v>
      </c>
      <c r="AB68" s="385" t="s">
        <v>37</v>
      </c>
      <c r="AC68" s="422"/>
      <c r="AD68" s="423" t="s">
        <v>54</v>
      </c>
      <c r="AE68" s="424"/>
      <c r="AF68" s="424"/>
      <c r="AG68" s="424"/>
      <c r="AH68" s="425"/>
      <c r="AI68" s="435"/>
      <c r="AJ68" s="436"/>
      <c r="AK68" s="437" t="s">
        <v>52</v>
      </c>
      <c r="AL68" s="384"/>
      <c r="AM68" s="421" t="s">
        <v>22</v>
      </c>
      <c r="AN68" s="422"/>
      <c r="AO68" s="184" t="s">
        <v>41</v>
      </c>
      <c r="AP68" s="385" t="s">
        <v>37</v>
      </c>
      <c r="AQ68" s="422"/>
      <c r="AR68" s="424" t="s">
        <v>54</v>
      </c>
      <c r="AS68" s="424"/>
      <c r="AT68" s="424"/>
      <c r="AU68" s="424"/>
      <c r="AV68" s="438"/>
    </row>
    <row r="69" spans="2:48" ht="17.25" customHeight="1" thickTop="1" x14ac:dyDescent="0.2">
      <c r="B69" s="461"/>
      <c r="C69" s="427"/>
      <c r="D69" s="427"/>
      <c r="E69" s="452"/>
      <c r="F69" s="426"/>
      <c r="G69" s="427"/>
      <c r="H69" s="427"/>
      <c r="I69" s="452"/>
      <c r="J69" s="403" t="s">
        <v>51</v>
      </c>
      <c r="K69" s="404"/>
      <c r="L69" s="405"/>
      <c r="M69" s="426"/>
      <c r="N69" s="427"/>
      <c r="O69" s="427"/>
      <c r="P69" s="452"/>
      <c r="Q69" s="426"/>
      <c r="R69" s="427"/>
      <c r="S69" s="427"/>
      <c r="T69" s="428"/>
      <c r="W69" s="482"/>
      <c r="X69" s="483"/>
      <c r="Y69" s="186"/>
      <c r="Z69" s="187"/>
      <c r="AA69" s="196"/>
      <c r="AB69" s="484" t="str">
        <f>IF(ISBLANK(AA69),"",VLOOKUP(AA69,$A$18:$I$42,2,0))</f>
        <v/>
      </c>
      <c r="AC69" s="485"/>
      <c r="AD69" s="486"/>
      <c r="AE69" s="487"/>
      <c r="AF69" s="487"/>
      <c r="AG69" s="487"/>
      <c r="AH69" s="488"/>
      <c r="AI69" s="396">
        <v>1</v>
      </c>
      <c r="AJ69" s="398"/>
      <c r="AK69" s="489"/>
      <c r="AL69" s="482"/>
      <c r="AM69" s="186"/>
      <c r="AN69" s="187"/>
      <c r="AO69" s="196"/>
      <c r="AP69" s="394" t="str">
        <f>IF(ISBLANK(AO69),"",VLOOKUP(AO69,$M$18:$U$42,2,0))</f>
        <v/>
      </c>
      <c r="AQ69" s="490"/>
      <c r="AR69" s="464"/>
      <c r="AS69" s="464"/>
      <c r="AT69" s="464"/>
      <c r="AU69" s="464"/>
      <c r="AV69" s="465"/>
    </row>
    <row r="70" spans="2:48" ht="17.25" customHeight="1" x14ac:dyDescent="0.2">
      <c r="B70" s="453"/>
      <c r="C70" s="454"/>
      <c r="D70" s="454"/>
      <c r="E70" s="455"/>
      <c r="F70" s="456"/>
      <c r="G70" s="454"/>
      <c r="H70" s="454"/>
      <c r="I70" s="455"/>
      <c r="J70" s="457" t="s">
        <v>55</v>
      </c>
      <c r="K70" s="458"/>
      <c r="L70" s="459"/>
      <c r="M70" s="456"/>
      <c r="N70" s="454"/>
      <c r="O70" s="454"/>
      <c r="P70" s="455"/>
      <c r="Q70" s="456"/>
      <c r="R70" s="454"/>
      <c r="S70" s="454"/>
      <c r="T70" s="460"/>
      <c r="W70" s="474"/>
      <c r="X70" s="475"/>
      <c r="Y70" s="188"/>
      <c r="Z70" s="172"/>
      <c r="AA70" s="181"/>
      <c r="AB70" s="401" t="str">
        <f>IF(ISBLANK(AA70),"",VLOOKUP(AA70,$A$18:$I$42,2,0))</f>
        <v/>
      </c>
      <c r="AC70" s="476"/>
      <c r="AD70" s="477"/>
      <c r="AE70" s="478"/>
      <c r="AF70" s="478"/>
      <c r="AG70" s="478"/>
      <c r="AH70" s="479"/>
      <c r="AI70" s="480">
        <v>2</v>
      </c>
      <c r="AJ70" s="481"/>
      <c r="AK70" s="491"/>
      <c r="AL70" s="492"/>
      <c r="AM70" s="188"/>
      <c r="AN70" s="172"/>
      <c r="AO70" s="178"/>
      <c r="AP70" s="401" t="str">
        <f>IF(ISBLANK(AO70),"",VLOOKUP(AO70,$M$18:$U$42,2,0))</f>
        <v/>
      </c>
      <c r="AQ70" s="476"/>
      <c r="AR70" s="478"/>
      <c r="AS70" s="478"/>
      <c r="AT70" s="478"/>
      <c r="AU70" s="478"/>
      <c r="AV70" s="493"/>
    </row>
    <row r="71" spans="2:48" ht="17.25" customHeight="1" thickBot="1" x14ac:dyDescent="0.25">
      <c r="B71" s="466">
        <f>B67*5+B68*2+B69*3+B70*3</f>
        <v>0</v>
      </c>
      <c r="C71" s="467"/>
      <c r="D71" s="467"/>
      <c r="E71" s="468"/>
      <c r="F71" s="469">
        <f>F67*5+F68*2+F69*3+F70*3</f>
        <v>0</v>
      </c>
      <c r="G71" s="467"/>
      <c r="H71" s="467"/>
      <c r="I71" s="468"/>
      <c r="J71" s="470" t="s">
        <v>56</v>
      </c>
      <c r="K71" s="471"/>
      <c r="L71" s="472"/>
      <c r="M71" s="469">
        <f>M67*5+M68*2+M69*3+M70*3</f>
        <v>0</v>
      </c>
      <c r="N71" s="467"/>
      <c r="O71" s="467"/>
      <c r="P71" s="468"/>
      <c r="Q71" s="469">
        <f>Q67*5+Q68*2+Q69*3+Q70*3</f>
        <v>0</v>
      </c>
      <c r="R71" s="467"/>
      <c r="S71" s="467"/>
      <c r="T71" s="473"/>
      <c r="W71" s="502"/>
      <c r="X71" s="503"/>
      <c r="Y71" s="189"/>
      <c r="Z71" s="173"/>
      <c r="AA71" s="182"/>
      <c r="AB71" s="410" t="str">
        <f>IF(ISBLANK(AA71),"",VLOOKUP(AA71,$A$18:$I$42,2,0))</f>
        <v/>
      </c>
      <c r="AC71" s="504"/>
      <c r="AD71" s="505"/>
      <c r="AE71" s="506"/>
      <c r="AF71" s="506"/>
      <c r="AG71" s="506"/>
      <c r="AH71" s="507"/>
      <c r="AI71" s="508">
        <v>3</v>
      </c>
      <c r="AJ71" s="509"/>
      <c r="AK71" s="503"/>
      <c r="AL71" s="503"/>
      <c r="AM71" s="189"/>
      <c r="AN71" s="173"/>
      <c r="AO71" s="179"/>
      <c r="AP71" s="410" t="str">
        <f>IF(ISBLANK(AO71),"",VLOOKUP(AO71,$M$18:$U$42,2,0))</f>
        <v/>
      </c>
      <c r="AQ71" s="504"/>
      <c r="AR71" s="506"/>
      <c r="AS71" s="506"/>
      <c r="AT71" s="506"/>
      <c r="AU71" s="506"/>
      <c r="AV71" s="517"/>
    </row>
    <row r="72" spans="2:48" ht="17.25" customHeight="1" thickTop="1" thickBot="1" x14ac:dyDescent="0.25">
      <c r="B72" s="494">
        <f>B71+F71</f>
        <v>0</v>
      </c>
      <c r="C72" s="495"/>
      <c r="D72" s="495"/>
      <c r="E72" s="495"/>
      <c r="F72" s="495"/>
      <c r="G72" s="495"/>
      <c r="H72" s="495"/>
      <c r="I72" s="496"/>
      <c r="J72" s="497" t="s">
        <v>57</v>
      </c>
      <c r="K72" s="498"/>
      <c r="L72" s="499"/>
      <c r="M72" s="500">
        <f>M71+Q71</f>
        <v>0</v>
      </c>
      <c r="N72" s="495"/>
      <c r="O72" s="495"/>
      <c r="P72" s="495"/>
      <c r="Q72" s="495"/>
      <c r="R72" s="495"/>
      <c r="S72" s="495"/>
      <c r="T72" s="501"/>
      <c r="W72" s="251"/>
      <c r="X72" s="251"/>
      <c r="Y72" s="252"/>
      <c r="Z72" s="253"/>
      <c r="AA72" s="254"/>
      <c r="AB72" s="255"/>
      <c r="AC72" s="255"/>
      <c r="AD72" s="256"/>
      <c r="AE72" s="256"/>
      <c r="AF72" s="256"/>
      <c r="AG72" s="256"/>
      <c r="AH72" s="256"/>
      <c r="AI72" s="257"/>
      <c r="AJ72" s="257"/>
      <c r="AK72" s="251"/>
      <c r="AL72" s="251"/>
      <c r="AM72" s="252"/>
      <c r="AN72" s="253"/>
      <c r="AO72" s="254"/>
      <c r="AP72" s="255"/>
      <c r="AQ72" s="255"/>
      <c r="AR72" s="256"/>
      <c r="AS72" s="256"/>
      <c r="AT72" s="256"/>
      <c r="AU72" s="256"/>
      <c r="AV72" s="256"/>
    </row>
    <row r="73" spans="2:48" ht="17.25" customHeight="1" thickBot="1" x14ac:dyDescent="0.25"/>
    <row r="74" spans="2:48" ht="17.25" customHeight="1" x14ac:dyDescent="0.2">
      <c r="B74" s="518" t="s">
        <v>58</v>
      </c>
      <c r="C74" s="519"/>
      <c r="D74" s="519"/>
      <c r="E74" s="519"/>
      <c r="F74" s="520" t="s">
        <v>59</v>
      </c>
      <c r="G74" s="519"/>
      <c r="H74" s="519"/>
      <c r="I74" s="521"/>
      <c r="J74" s="445" t="s">
        <v>60</v>
      </c>
      <c r="K74" s="443"/>
      <c r="L74" s="444"/>
      <c r="M74" s="520" t="s">
        <v>58</v>
      </c>
      <c r="N74" s="519"/>
      <c r="O74" s="519"/>
      <c r="P74" s="519"/>
      <c r="Q74" s="520" t="s">
        <v>59</v>
      </c>
      <c r="R74" s="519"/>
      <c r="S74" s="519"/>
      <c r="T74" s="522"/>
      <c r="W74" s="442" t="s">
        <v>61</v>
      </c>
      <c r="X74" s="443"/>
      <c r="Y74" s="443"/>
      <c r="Z74" s="443"/>
      <c r="AA74" s="510"/>
      <c r="AB74" s="513" t="str">
        <f>'試合前データ入力（○）'!M19</f>
        <v>梶山　公則</v>
      </c>
      <c r="AC74" s="513"/>
      <c r="AD74" s="513"/>
      <c r="AE74" s="513"/>
      <c r="AF74" s="513"/>
      <c r="AG74" s="513"/>
      <c r="AH74" s="513"/>
      <c r="AI74" s="524"/>
      <c r="AJ74" s="445" t="s">
        <v>62</v>
      </c>
      <c r="AK74" s="443"/>
      <c r="AL74" s="443"/>
      <c r="AM74" s="443"/>
      <c r="AN74" s="510"/>
      <c r="AO74" s="513" t="str">
        <f>'試合前データ入力（○）'!M20</f>
        <v>岩本　隆治</v>
      </c>
      <c r="AP74" s="513"/>
      <c r="AQ74" s="513"/>
      <c r="AR74" s="513"/>
      <c r="AS74" s="513"/>
      <c r="AT74" s="513"/>
      <c r="AU74" s="513"/>
      <c r="AV74" s="514"/>
    </row>
    <row r="75" spans="2:48" ht="17.25" customHeight="1" x14ac:dyDescent="0.2">
      <c r="B75" s="526"/>
      <c r="C75" s="527"/>
      <c r="D75" s="527"/>
      <c r="E75" s="527"/>
      <c r="F75" s="528">
        <v>0</v>
      </c>
      <c r="G75" s="527"/>
      <c r="H75" s="527"/>
      <c r="I75" s="529"/>
      <c r="J75" s="530" t="s">
        <v>19</v>
      </c>
      <c r="K75" s="531"/>
      <c r="L75" s="532"/>
      <c r="M75" s="528"/>
      <c r="N75" s="527"/>
      <c r="O75" s="527"/>
      <c r="P75" s="527"/>
      <c r="Q75" s="528"/>
      <c r="R75" s="527"/>
      <c r="S75" s="527"/>
      <c r="T75" s="533"/>
      <c r="W75" s="523"/>
      <c r="X75" s="258"/>
      <c r="Y75" s="258"/>
      <c r="Z75" s="258"/>
      <c r="AA75" s="512"/>
      <c r="AB75" s="515"/>
      <c r="AC75" s="515"/>
      <c r="AD75" s="515"/>
      <c r="AE75" s="515"/>
      <c r="AF75" s="515"/>
      <c r="AG75" s="515"/>
      <c r="AH75" s="515"/>
      <c r="AI75" s="525"/>
      <c r="AJ75" s="511"/>
      <c r="AK75" s="258"/>
      <c r="AL75" s="258"/>
      <c r="AM75" s="258"/>
      <c r="AN75" s="512"/>
      <c r="AO75" s="515"/>
      <c r="AP75" s="515"/>
      <c r="AQ75" s="515"/>
      <c r="AR75" s="515"/>
      <c r="AS75" s="515"/>
      <c r="AT75" s="515"/>
      <c r="AU75" s="515"/>
      <c r="AV75" s="516"/>
    </row>
    <row r="76" spans="2:48" ht="14.5" thickBot="1" x14ac:dyDescent="0.25">
      <c r="B76" s="550"/>
      <c r="C76" s="551"/>
      <c r="D76" s="551"/>
      <c r="E76" s="551"/>
      <c r="F76" s="552">
        <v>0</v>
      </c>
      <c r="G76" s="551"/>
      <c r="H76" s="551"/>
      <c r="I76" s="553"/>
      <c r="J76" s="554" t="s">
        <v>20</v>
      </c>
      <c r="K76" s="555"/>
      <c r="L76" s="556"/>
      <c r="M76" s="552"/>
      <c r="N76" s="551"/>
      <c r="O76" s="551"/>
      <c r="P76" s="551"/>
      <c r="Q76" s="552"/>
      <c r="R76" s="551"/>
      <c r="S76" s="551"/>
      <c r="T76" s="557"/>
      <c r="W76" s="558" t="s">
        <v>63</v>
      </c>
      <c r="X76" s="559"/>
      <c r="Y76" s="559"/>
      <c r="Z76" s="559"/>
      <c r="AA76" s="560"/>
      <c r="AB76" s="534" t="str">
        <f>'試合前データ入力（○）'!M10</f>
        <v>岩本 圭史</v>
      </c>
      <c r="AC76" s="534"/>
      <c r="AD76" s="534"/>
      <c r="AE76" s="534"/>
      <c r="AF76" s="534"/>
      <c r="AG76" s="534"/>
      <c r="AH76" s="534"/>
      <c r="AI76" s="535"/>
      <c r="AJ76" s="537" t="s">
        <v>64</v>
      </c>
      <c r="AK76" s="538"/>
      <c r="AL76" s="538"/>
      <c r="AM76" s="538"/>
      <c r="AN76" s="539"/>
      <c r="AO76" s="541" t="str">
        <f>'試合前データ入力（○）'!M21</f>
        <v>佐貫　誠</v>
      </c>
      <c r="AP76" s="534"/>
      <c r="AQ76" s="534"/>
      <c r="AR76" s="534"/>
      <c r="AS76" s="534"/>
      <c r="AT76" s="534"/>
      <c r="AU76" s="534"/>
      <c r="AV76" s="542"/>
    </row>
    <row r="77" spans="2:48" ht="17.5" thickTop="1" thickBot="1" x14ac:dyDescent="0.25">
      <c r="B77" s="545">
        <f>SUM(B75:E76)</f>
        <v>0</v>
      </c>
      <c r="C77" s="546"/>
      <c r="D77" s="546"/>
      <c r="E77" s="546"/>
      <c r="F77" s="547">
        <f>SUM(F75:I76)</f>
        <v>0</v>
      </c>
      <c r="G77" s="546"/>
      <c r="H77" s="546"/>
      <c r="I77" s="548"/>
      <c r="J77" s="497" t="s">
        <v>57</v>
      </c>
      <c r="K77" s="498"/>
      <c r="L77" s="499"/>
      <c r="M77" s="547">
        <f>SUM(M75:P76)</f>
        <v>0</v>
      </c>
      <c r="N77" s="546"/>
      <c r="O77" s="546"/>
      <c r="P77" s="546"/>
      <c r="Q77" s="547">
        <f>SUM(Q75:T76)</f>
        <v>0</v>
      </c>
      <c r="R77" s="546"/>
      <c r="S77" s="546"/>
      <c r="T77" s="549"/>
      <c r="W77" s="561"/>
      <c r="X77" s="562"/>
      <c r="Y77" s="562"/>
      <c r="Z77" s="562"/>
      <c r="AA77" s="563"/>
      <c r="AB77" s="393"/>
      <c r="AC77" s="393"/>
      <c r="AD77" s="393"/>
      <c r="AE77" s="393"/>
      <c r="AF77" s="393"/>
      <c r="AG77" s="393"/>
      <c r="AH77" s="393"/>
      <c r="AI77" s="536"/>
      <c r="AJ77" s="497"/>
      <c r="AK77" s="498"/>
      <c r="AL77" s="498"/>
      <c r="AM77" s="498"/>
      <c r="AN77" s="540"/>
      <c r="AO77" s="543"/>
      <c r="AP77" s="393"/>
      <c r="AQ77" s="393"/>
      <c r="AR77" s="393"/>
      <c r="AS77" s="393"/>
      <c r="AT77" s="393"/>
      <c r="AU77" s="393"/>
      <c r="AV77" s="544"/>
    </row>
    <row r="82" spans="14:14" x14ac:dyDescent="0.2">
      <c r="N82" s="18"/>
    </row>
  </sheetData>
  <mergeCells count="491">
    <mergeCell ref="AV50:AV51"/>
    <mergeCell ref="J51:L51"/>
    <mergeCell ref="H51:I51"/>
    <mergeCell ref="D51:E51"/>
    <mergeCell ref="W50:W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P51:Q51"/>
    <mergeCell ref="T51:U51"/>
    <mergeCell ref="AB76:AI77"/>
    <mergeCell ref="AJ76:AN77"/>
    <mergeCell ref="AO76:AV77"/>
    <mergeCell ref="B77:E77"/>
    <mergeCell ref="F77:I77"/>
    <mergeCell ref="J77:L77"/>
    <mergeCell ref="M77:P77"/>
    <mergeCell ref="Q77:T77"/>
    <mergeCell ref="B76:E76"/>
    <mergeCell ref="F76:I76"/>
    <mergeCell ref="J76:L76"/>
    <mergeCell ref="M76:P76"/>
    <mergeCell ref="Q76:T76"/>
    <mergeCell ref="W76:AA77"/>
    <mergeCell ref="B72:I72"/>
    <mergeCell ref="J72:L72"/>
    <mergeCell ref="M72:T72"/>
    <mergeCell ref="W71:X71"/>
    <mergeCell ref="AB71:AC71"/>
    <mergeCell ref="AD71:AH71"/>
    <mergeCell ref="AI71:AJ71"/>
    <mergeCell ref="AJ74:AN75"/>
    <mergeCell ref="AO74:AV75"/>
    <mergeCell ref="AK71:AL71"/>
    <mergeCell ref="AP71:AQ71"/>
    <mergeCell ref="AR71:AV71"/>
    <mergeCell ref="B74:E74"/>
    <mergeCell ref="F74:I74"/>
    <mergeCell ref="J74:L74"/>
    <mergeCell ref="M74:P74"/>
    <mergeCell ref="Q74:T74"/>
    <mergeCell ref="W74:AA75"/>
    <mergeCell ref="AB74:AI75"/>
    <mergeCell ref="B75:E75"/>
    <mergeCell ref="F75:I75"/>
    <mergeCell ref="J75:L75"/>
    <mergeCell ref="M75:P75"/>
    <mergeCell ref="Q75:T75"/>
    <mergeCell ref="B67:E67"/>
    <mergeCell ref="F67:I67"/>
    <mergeCell ref="J67:L67"/>
    <mergeCell ref="M67:P67"/>
    <mergeCell ref="AR69:AV69"/>
    <mergeCell ref="B71:E71"/>
    <mergeCell ref="F71:I71"/>
    <mergeCell ref="J71:L71"/>
    <mergeCell ref="M71:P71"/>
    <mergeCell ref="Q71:T71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B68:E68"/>
    <mergeCell ref="F68:I68"/>
    <mergeCell ref="J68:L68"/>
    <mergeCell ref="M68:P68"/>
    <mergeCell ref="B70:E70"/>
    <mergeCell ref="F70:I70"/>
    <mergeCell ref="J70:L70"/>
    <mergeCell ref="M70:P70"/>
    <mergeCell ref="Q70:T70"/>
    <mergeCell ref="B69:E69"/>
    <mergeCell ref="F69:I69"/>
    <mergeCell ref="J69:L69"/>
    <mergeCell ref="M69:P69"/>
    <mergeCell ref="Q69:T69"/>
    <mergeCell ref="B66:E66"/>
    <mergeCell ref="F66:I66"/>
    <mergeCell ref="J66:L66"/>
    <mergeCell ref="M66:P66"/>
    <mergeCell ref="Q66:T66"/>
    <mergeCell ref="W64:W65"/>
    <mergeCell ref="X64:X65"/>
    <mergeCell ref="Y64:Y65"/>
    <mergeCell ref="Z64:AC65"/>
    <mergeCell ref="P62:Q62"/>
    <mergeCell ref="T62:U62"/>
    <mergeCell ref="W68:X68"/>
    <mergeCell ref="Y68:Z68"/>
    <mergeCell ref="AB68:AC68"/>
    <mergeCell ref="AD68:AH68"/>
    <mergeCell ref="Q68:T68"/>
    <mergeCell ref="AU64:AU65"/>
    <mergeCell ref="AV64:AV65"/>
    <mergeCell ref="AD64:AS65"/>
    <mergeCell ref="AT64:AT65"/>
    <mergeCell ref="W67:AV67"/>
    <mergeCell ref="AI68:AJ68"/>
    <mergeCell ref="AK68:AL68"/>
    <mergeCell ref="AM68:AN68"/>
    <mergeCell ref="AP68:AQ68"/>
    <mergeCell ref="AR68:AV68"/>
    <mergeCell ref="Q67:T67"/>
    <mergeCell ref="P61:Q61"/>
    <mergeCell ref="T61:U61"/>
    <mergeCell ref="W60:W61"/>
    <mergeCell ref="AV62:AV63"/>
    <mergeCell ref="D64:E64"/>
    <mergeCell ref="H64:I64"/>
    <mergeCell ref="J64:L64"/>
    <mergeCell ref="P64:Q64"/>
    <mergeCell ref="T64:U64"/>
    <mergeCell ref="X62:X63"/>
    <mergeCell ref="Y62:Y63"/>
    <mergeCell ref="Z62:AC63"/>
    <mergeCell ref="AD62:AS63"/>
    <mergeCell ref="AT62:AT63"/>
    <mergeCell ref="AU62:AU63"/>
    <mergeCell ref="D63:E63"/>
    <mergeCell ref="H63:I63"/>
    <mergeCell ref="J63:L63"/>
    <mergeCell ref="P63:Q63"/>
    <mergeCell ref="T63:U63"/>
    <mergeCell ref="W62:W63"/>
    <mergeCell ref="D62:E62"/>
    <mergeCell ref="H62:I62"/>
    <mergeCell ref="J62:L62"/>
    <mergeCell ref="AT58:AT59"/>
    <mergeCell ref="AU58:AU59"/>
    <mergeCell ref="AV58:AV59"/>
    <mergeCell ref="D60:E60"/>
    <mergeCell ref="H60:I60"/>
    <mergeCell ref="J60:L60"/>
    <mergeCell ref="P60:Q60"/>
    <mergeCell ref="T60:U60"/>
    <mergeCell ref="T59:U59"/>
    <mergeCell ref="W58:W59"/>
    <mergeCell ref="X58:X59"/>
    <mergeCell ref="Y58:Y59"/>
    <mergeCell ref="Z58:AC59"/>
    <mergeCell ref="AD58:AS59"/>
    <mergeCell ref="AV60:AV61"/>
    <mergeCell ref="AT60:AT61"/>
    <mergeCell ref="AU60:AU61"/>
    <mergeCell ref="X60:X61"/>
    <mergeCell ref="Y60:Y61"/>
    <mergeCell ref="Z60:AC61"/>
    <mergeCell ref="AD60:AS61"/>
    <mergeCell ref="D61:E61"/>
    <mergeCell ref="H61:I61"/>
    <mergeCell ref="J61:L61"/>
    <mergeCell ref="A59:B59"/>
    <mergeCell ref="D59:E59"/>
    <mergeCell ref="H59:I59"/>
    <mergeCell ref="J59:L59"/>
    <mergeCell ref="M59:N59"/>
    <mergeCell ref="P59:Q59"/>
    <mergeCell ref="AV56:AV57"/>
    <mergeCell ref="D58:E58"/>
    <mergeCell ref="H58:I58"/>
    <mergeCell ref="J58:L58"/>
    <mergeCell ref="P58:Q58"/>
    <mergeCell ref="T58:U58"/>
    <mergeCell ref="X56:X57"/>
    <mergeCell ref="Y56:Y57"/>
    <mergeCell ref="Z56:AC57"/>
    <mergeCell ref="AD56:AS57"/>
    <mergeCell ref="AT56:AT57"/>
    <mergeCell ref="AU56:AU57"/>
    <mergeCell ref="D57:E57"/>
    <mergeCell ref="H57:I57"/>
    <mergeCell ref="J57:L57"/>
    <mergeCell ref="P57:Q57"/>
    <mergeCell ref="T57:U57"/>
    <mergeCell ref="W56:W57"/>
    <mergeCell ref="D56:E56"/>
    <mergeCell ref="H56:I56"/>
    <mergeCell ref="J56:L56"/>
    <mergeCell ref="P56:Q56"/>
    <mergeCell ref="T56:U56"/>
    <mergeCell ref="X54:X55"/>
    <mergeCell ref="Y54:Y55"/>
    <mergeCell ref="Z54:AC55"/>
    <mergeCell ref="AD54:AS55"/>
    <mergeCell ref="D55:E55"/>
    <mergeCell ref="H55:I55"/>
    <mergeCell ref="J55:L55"/>
    <mergeCell ref="P55:Q55"/>
    <mergeCell ref="T55:U55"/>
    <mergeCell ref="W54:W55"/>
    <mergeCell ref="AT52:AT53"/>
    <mergeCell ref="AU52:AU53"/>
    <mergeCell ref="AV52:AV53"/>
    <mergeCell ref="D54:E54"/>
    <mergeCell ref="H54:I54"/>
    <mergeCell ref="J54:L54"/>
    <mergeCell ref="P54:Q54"/>
    <mergeCell ref="T54:U54"/>
    <mergeCell ref="T53:U53"/>
    <mergeCell ref="W52:W53"/>
    <mergeCell ref="X52:X53"/>
    <mergeCell ref="Y52:Y53"/>
    <mergeCell ref="Z52:AC53"/>
    <mergeCell ref="AD52:AS53"/>
    <mergeCell ref="T52:U52"/>
    <mergeCell ref="AV54:AV55"/>
    <mergeCell ref="AT54:AT55"/>
    <mergeCell ref="AU54:AU55"/>
    <mergeCell ref="A53:B53"/>
    <mergeCell ref="D53:E53"/>
    <mergeCell ref="H53:I53"/>
    <mergeCell ref="J53:L53"/>
    <mergeCell ref="M53:N53"/>
    <mergeCell ref="P53:Q53"/>
    <mergeCell ref="D52:E52"/>
    <mergeCell ref="H52:I52"/>
    <mergeCell ref="J52:L52"/>
    <mergeCell ref="P52:Q52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X14:Y14"/>
    <mergeCell ref="Z14:AC14"/>
    <mergeCell ref="A16:I16"/>
    <mergeCell ref="M16:U16"/>
    <mergeCell ref="W16:Y17"/>
    <mergeCell ref="Z16:AC17"/>
    <mergeCell ref="AD16:AV17"/>
    <mergeCell ref="Y18:Y19"/>
    <mergeCell ref="B20:G20"/>
    <mergeCell ref="N20:S20"/>
    <mergeCell ref="W20:W21"/>
    <mergeCell ref="X20:X21"/>
    <mergeCell ref="B21:G21"/>
    <mergeCell ref="Z20:AC21"/>
    <mergeCell ref="Z18:AC19"/>
    <mergeCell ref="AD18:AS19"/>
    <mergeCell ref="AT18:AT19"/>
    <mergeCell ref="AD20:AS21"/>
    <mergeCell ref="AT20:AT21"/>
    <mergeCell ref="AU20:AU21"/>
    <mergeCell ref="AV20:AV21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22:Y23"/>
    <mergeCell ref="Z22:AC23"/>
    <mergeCell ref="AD22:AS23"/>
    <mergeCell ref="X24:X25"/>
    <mergeCell ref="Y24:Y25"/>
    <mergeCell ref="Z24:AC25"/>
    <mergeCell ref="N21:S21"/>
    <mergeCell ref="B22:G22"/>
    <mergeCell ref="N22:S22"/>
    <mergeCell ref="W22:W23"/>
    <mergeCell ref="X22:X23"/>
    <mergeCell ref="B23:G23"/>
    <mergeCell ref="N23:S23"/>
    <mergeCell ref="Y20:Y21"/>
    <mergeCell ref="AT22:AT23"/>
    <mergeCell ref="AU22:AU23"/>
    <mergeCell ref="AV22:AV23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62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J11"/>
  <sheetViews>
    <sheetView topLeftCell="A4" workbookViewId="0">
      <selection activeCell="K11" sqref="K11"/>
    </sheetView>
  </sheetViews>
  <sheetFormatPr defaultRowHeight="13" x14ac:dyDescent="0.2"/>
  <cols>
    <col min="2" max="5" width="11.7265625" customWidth="1"/>
    <col min="7" max="10" width="11.7265625" customWidth="1"/>
  </cols>
  <sheetData>
    <row r="5" spans="2:10" ht="17" thickBot="1" x14ac:dyDescent="0.25">
      <c r="B5" s="217" t="s">
        <v>260</v>
      </c>
      <c r="G5" s="217" t="s">
        <v>263</v>
      </c>
    </row>
    <row r="6" spans="2:10" ht="74.650000000000006" customHeight="1" thickBot="1" x14ac:dyDescent="0.25">
      <c r="B6" s="708">
        <f>第３ＡＲ管理表!B3</f>
        <v>0</v>
      </c>
      <c r="C6" s="709"/>
      <c r="D6" s="709"/>
      <c r="E6" s="710"/>
      <c r="F6" s="221" t="s">
        <v>264</v>
      </c>
      <c r="G6" s="708">
        <f>第３ＡＲ管理表!U3</f>
        <v>0</v>
      </c>
      <c r="H6" s="709"/>
      <c r="I6" s="709"/>
      <c r="J6" s="710"/>
    </row>
    <row r="8" spans="2:10" ht="13.5" thickBot="1" x14ac:dyDescent="0.25"/>
    <row r="9" spans="2:10" ht="19.149999999999999" customHeight="1" x14ac:dyDescent="0.2">
      <c r="B9" s="705" t="s">
        <v>261</v>
      </c>
      <c r="C9" s="706"/>
      <c r="D9" s="706" t="s">
        <v>262</v>
      </c>
      <c r="E9" s="706"/>
      <c r="F9" s="220" t="s">
        <v>267</v>
      </c>
      <c r="G9" s="706" t="s">
        <v>261</v>
      </c>
      <c r="H9" s="706"/>
      <c r="I9" s="706" t="s">
        <v>262</v>
      </c>
      <c r="J9" s="707"/>
    </row>
    <row r="10" spans="2:10" ht="103.15" customHeight="1" x14ac:dyDescent="0.2">
      <c r="B10" s="711"/>
      <c r="C10" s="712"/>
      <c r="D10" s="712"/>
      <c r="E10" s="712"/>
      <c r="F10" s="218" t="s">
        <v>265</v>
      </c>
      <c r="G10" s="712"/>
      <c r="H10" s="712"/>
      <c r="I10" s="712"/>
      <c r="J10" s="713"/>
    </row>
    <row r="11" spans="2:10" ht="103.15" customHeight="1" thickBot="1" x14ac:dyDescent="0.25">
      <c r="B11" s="702"/>
      <c r="C11" s="703"/>
      <c r="D11" s="703"/>
      <c r="E11" s="703"/>
      <c r="F11" s="219" t="s">
        <v>266</v>
      </c>
      <c r="G11" s="703"/>
      <c r="H11" s="703"/>
      <c r="I11" s="703"/>
      <c r="J11" s="704"/>
    </row>
  </sheetData>
  <mergeCells count="14">
    <mergeCell ref="B6:E6"/>
    <mergeCell ref="G6:J6"/>
    <mergeCell ref="B10:C10"/>
    <mergeCell ref="D10:E10"/>
    <mergeCell ref="G10:H10"/>
    <mergeCell ref="I10:J10"/>
    <mergeCell ref="B11:C11"/>
    <mergeCell ref="D11:E11"/>
    <mergeCell ref="G11:H11"/>
    <mergeCell ref="I11:J11"/>
    <mergeCell ref="B9:C9"/>
    <mergeCell ref="D9:E9"/>
    <mergeCell ref="G9:H9"/>
    <mergeCell ref="I9:J9"/>
  </mergeCells>
  <phoneticPr fontId="1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81"/>
  <sheetViews>
    <sheetView view="pageBreakPreview" topLeftCell="A43" zoomScaleNormal="100" zoomScaleSheetLayoutView="100" workbookViewId="0">
      <selection activeCell="J60" sqref="J60:L60"/>
    </sheetView>
  </sheetViews>
  <sheetFormatPr defaultRowHeight="13" x14ac:dyDescent="0.2"/>
  <cols>
    <col min="1" max="48" width="2.7265625" style="1" customWidth="1"/>
    <col min="49" max="115" width="2.6328125" style="1" customWidth="1"/>
    <col min="116" max="256" width="9" style="1"/>
    <col min="257" max="304" width="2.7265625" style="1" customWidth="1"/>
    <col min="305" max="371" width="2.6328125" style="1" customWidth="1"/>
    <col min="372" max="512" width="9" style="1"/>
    <col min="513" max="560" width="2.7265625" style="1" customWidth="1"/>
    <col min="561" max="627" width="2.6328125" style="1" customWidth="1"/>
    <col min="628" max="768" width="9" style="1"/>
    <col min="769" max="816" width="2.7265625" style="1" customWidth="1"/>
    <col min="817" max="883" width="2.6328125" style="1" customWidth="1"/>
    <col min="884" max="1024" width="9" style="1"/>
    <col min="1025" max="1072" width="2.7265625" style="1" customWidth="1"/>
    <col min="1073" max="1139" width="2.6328125" style="1" customWidth="1"/>
    <col min="1140" max="1280" width="9" style="1"/>
    <col min="1281" max="1328" width="2.7265625" style="1" customWidth="1"/>
    <col min="1329" max="1395" width="2.6328125" style="1" customWidth="1"/>
    <col min="1396" max="1536" width="9" style="1"/>
    <col min="1537" max="1584" width="2.7265625" style="1" customWidth="1"/>
    <col min="1585" max="1651" width="2.6328125" style="1" customWidth="1"/>
    <col min="1652" max="1792" width="9" style="1"/>
    <col min="1793" max="1840" width="2.7265625" style="1" customWidth="1"/>
    <col min="1841" max="1907" width="2.6328125" style="1" customWidth="1"/>
    <col min="1908" max="2048" width="9" style="1"/>
    <col min="2049" max="2096" width="2.7265625" style="1" customWidth="1"/>
    <col min="2097" max="2163" width="2.6328125" style="1" customWidth="1"/>
    <col min="2164" max="2304" width="9" style="1"/>
    <col min="2305" max="2352" width="2.7265625" style="1" customWidth="1"/>
    <col min="2353" max="2419" width="2.6328125" style="1" customWidth="1"/>
    <col min="2420" max="2560" width="9" style="1"/>
    <col min="2561" max="2608" width="2.7265625" style="1" customWidth="1"/>
    <col min="2609" max="2675" width="2.6328125" style="1" customWidth="1"/>
    <col min="2676" max="2816" width="9" style="1"/>
    <col min="2817" max="2864" width="2.7265625" style="1" customWidth="1"/>
    <col min="2865" max="2931" width="2.6328125" style="1" customWidth="1"/>
    <col min="2932" max="3072" width="9" style="1"/>
    <col min="3073" max="3120" width="2.7265625" style="1" customWidth="1"/>
    <col min="3121" max="3187" width="2.6328125" style="1" customWidth="1"/>
    <col min="3188" max="3328" width="9" style="1"/>
    <col min="3329" max="3376" width="2.7265625" style="1" customWidth="1"/>
    <col min="3377" max="3443" width="2.6328125" style="1" customWidth="1"/>
    <col min="3444" max="3584" width="9" style="1"/>
    <col min="3585" max="3632" width="2.7265625" style="1" customWidth="1"/>
    <col min="3633" max="3699" width="2.6328125" style="1" customWidth="1"/>
    <col min="3700" max="3840" width="9" style="1"/>
    <col min="3841" max="3888" width="2.7265625" style="1" customWidth="1"/>
    <col min="3889" max="3955" width="2.6328125" style="1" customWidth="1"/>
    <col min="3956" max="4096" width="9" style="1"/>
    <col min="4097" max="4144" width="2.7265625" style="1" customWidth="1"/>
    <col min="4145" max="4211" width="2.6328125" style="1" customWidth="1"/>
    <col min="4212" max="4352" width="9" style="1"/>
    <col min="4353" max="4400" width="2.7265625" style="1" customWidth="1"/>
    <col min="4401" max="4467" width="2.6328125" style="1" customWidth="1"/>
    <col min="4468" max="4608" width="9" style="1"/>
    <col min="4609" max="4656" width="2.7265625" style="1" customWidth="1"/>
    <col min="4657" max="4723" width="2.6328125" style="1" customWidth="1"/>
    <col min="4724" max="4864" width="9" style="1"/>
    <col min="4865" max="4912" width="2.7265625" style="1" customWidth="1"/>
    <col min="4913" max="4979" width="2.6328125" style="1" customWidth="1"/>
    <col min="4980" max="5120" width="9" style="1"/>
    <col min="5121" max="5168" width="2.7265625" style="1" customWidth="1"/>
    <col min="5169" max="5235" width="2.6328125" style="1" customWidth="1"/>
    <col min="5236" max="5376" width="9" style="1"/>
    <col min="5377" max="5424" width="2.7265625" style="1" customWidth="1"/>
    <col min="5425" max="5491" width="2.6328125" style="1" customWidth="1"/>
    <col min="5492" max="5632" width="9" style="1"/>
    <col min="5633" max="5680" width="2.7265625" style="1" customWidth="1"/>
    <col min="5681" max="5747" width="2.6328125" style="1" customWidth="1"/>
    <col min="5748" max="5888" width="9" style="1"/>
    <col min="5889" max="5936" width="2.7265625" style="1" customWidth="1"/>
    <col min="5937" max="6003" width="2.6328125" style="1" customWidth="1"/>
    <col min="6004" max="6144" width="9" style="1"/>
    <col min="6145" max="6192" width="2.7265625" style="1" customWidth="1"/>
    <col min="6193" max="6259" width="2.6328125" style="1" customWidth="1"/>
    <col min="6260" max="6400" width="9" style="1"/>
    <col min="6401" max="6448" width="2.7265625" style="1" customWidth="1"/>
    <col min="6449" max="6515" width="2.6328125" style="1" customWidth="1"/>
    <col min="6516" max="6656" width="9" style="1"/>
    <col min="6657" max="6704" width="2.7265625" style="1" customWidth="1"/>
    <col min="6705" max="6771" width="2.6328125" style="1" customWidth="1"/>
    <col min="6772" max="6912" width="9" style="1"/>
    <col min="6913" max="6960" width="2.7265625" style="1" customWidth="1"/>
    <col min="6961" max="7027" width="2.6328125" style="1" customWidth="1"/>
    <col min="7028" max="7168" width="9" style="1"/>
    <col min="7169" max="7216" width="2.7265625" style="1" customWidth="1"/>
    <col min="7217" max="7283" width="2.6328125" style="1" customWidth="1"/>
    <col min="7284" max="7424" width="9" style="1"/>
    <col min="7425" max="7472" width="2.7265625" style="1" customWidth="1"/>
    <col min="7473" max="7539" width="2.6328125" style="1" customWidth="1"/>
    <col min="7540" max="7680" width="9" style="1"/>
    <col min="7681" max="7728" width="2.7265625" style="1" customWidth="1"/>
    <col min="7729" max="7795" width="2.6328125" style="1" customWidth="1"/>
    <col min="7796" max="7936" width="9" style="1"/>
    <col min="7937" max="7984" width="2.7265625" style="1" customWidth="1"/>
    <col min="7985" max="8051" width="2.6328125" style="1" customWidth="1"/>
    <col min="8052" max="8192" width="9" style="1"/>
    <col min="8193" max="8240" width="2.7265625" style="1" customWidth="1"/>
    <col min="8241" max="8307" width="2.6328125" style="1" customWidth="1"/>
    <col min="8308" max="8448" width="9" style="1"/>
    <col min="8449" max="8496" width="2.7265625" style="1" customWidth="1"/>
    <col min="8497" max="8563" width="2.6328125" style="1" customWidth="1"/>
    <col min="8564" max="8704" width="9" style="1"/>
    <col min="8705" max="8752" width="2.7265625" style="1" customWidth="1"/>
    <col min="8753" max="8819" width="2.6328125" style="1" customWidth="1"/>
    <col min="8820" max="8960" width="9" style="1"/>
    <col min="8961" max="9008" width="2.7265625" style="1" customWidth="1"/>
    <col min="9009" max="9075" width="2.6328125" style="1" customWidth="1"/>
    <col min="9076" max="9216" width="9" style="1"/>
    <col min="9217" max="9264" width="2.7265625" style="1" customWidth="1"/>
    <col min="9265" max="9331" width="2.6328125" style="1" customWidth="1"/>
    <col min="9332" max="9472" width="9" style="1"/>
    <col min="9473" max="9520" width="2.7265625" style="1" customWidth="1"/>
    <col min="9521" max="9587" width="2.6328125" style="1" customWidth="1"/>
    <col min="9588" max="9728" width="9" style="1"/>
    <col min="9729" max="9776" width="2.7265625" style="1" customWidth="1"/>
    <col min="9777" max="9843" width="2.6328125" style="1" customWidth="1"/>
    <col min="9844" max="9984" width="9" style="1"/>
    <col min="9985" max="10032" width="2.7265625" style="1" customWidth="1"/>
    <col min="10033" max="10099" width="2.6328125" style="1" customWidth="1"/>
    <col min="10100" max="10240" width="9" style="1"/>
    <col min="10241" max="10288" width="2.7265625" style="1" customWidth="1"/>
    <col min="10289" max="10355" width="2.6328125" style="1" customWidth="1"/>
    <col min="10356" max="10496" width="9" style="1"/>
    <col min="10497" max="10544" width="2.7265625" style="1" customWidth="1"/>
    <col min="10545" max="10611" width="2.6328125" style="1" customWidth="1"/>
    <col min="10612" max="10752" width="9" style="1"/>
    <col min="10753" max="10800" width="2.7265625" style="1" customWidth="1"/>
    <col min="10801" max="10867" width="2.6328125" style="1" customWidth="1"/>
    <col min="10868" max="11008" width="9" style="1"/>
    <col min="11009" max="11056" width="2.7265625" style="1" customWidth="1"/>
    <col min="11057" max="11123" width="2.6328125" style="1" customWidth="1"/>
    <col min="11124" max="11264" width="9" style="1"/>
    <col min="11265" max="11312" width="2.7265625" style="1" customWidth="1"/>
    <col min="11313" max="11379" width="2.6328125" style="1" customWidth="1"/>
    <col min="11380" max="11520" width="9" style="1"/>
    <col min="11521" max="11568" width="2.7265625" style="1" customWidth="1"/>
    <col min="11569" max="11635" width="2.6328125" style="1" customWidth="1"/>
    <col min="11636" max="11776" width="9" style="1"/>
    <col min="11777" max="11824" width="2.7265625" style="1" customWidth="1"/>
    <col min="11825" max="11891" width="2.6328125" style="1" customWidth="1"/>
    <col min="11892" max="12032" width="9" style="1"/>
    <col min="12033" max="12080" width="2.7265625" style="1" customWidth="1"/>
    <col min="12081" max="12147" width="2.6328125" style="1" customWidth="1"/>
    <col min="12148" max="12288" width="9" style="1"/>
    <col min="12289" max="12336" width="2.7265625" style="1" customWidth="1"/>
    <col min="12337" max="12403" width="2.6328125" style="1" customWidth="1"/>
    <col min="12404" max="12544" width="9" style="1"/>
    <col min="12545" max="12592" width="2.7265625" style="1" customWidth="1"/>
    <col min="12593" max="12659" width="2.6328125" style="1" customWidth="1"/>
    <col min="12660" max="12800" width="9" style="1"/>
    <col min="12801" max="12848" width="2.7265625" style="1" customWidth="1"/>
    <col min="12849" max="12915" width="2.6328125" style="1" customWidth="1"/>
    <col min="12916" max="13056" width="9" style="1"/>
    <col min="13057" max="13104" width="2.7265625" style="1" customWidth="1"/>
    <col min="13105" max="13171" width="2.6328125" style="1" customWidth="1"/>
    <col min="13172" max="13312" width="9" style="1"/>
    <col min="13313" max="13360" width="2.7265625" style="1" customWidth="1"/>
    <col min="13361" max="13427" width="2.6328125" style="1" customWidth="1"/>
    <col min="13428" max="13568" width="9" style="1"/>
    <col min="13569" max="13616" width="2.7265625" style="1" customWidth="1"/>
    <col min="13617" max="13683" width="2.6328125" style="1" customWidth="1"/>
    <col min="13684" max="13824" width="9" style="1"/>
    <col min="13825" max="13872" width="2.7265625" style="1" customWidth="1"/>
    <col min="13873" max="13939" width="2.6328125" style="1" customWidth="1"/>
    <col min="13940" max="14080" width="9" style="1"/>
    <col min="14081" max="14128" width="2.7265625" style="1" customWidth="1"/>
    <col min="14129" max="14195" width="2.6328125" style="1" customWidth="1"/>
    <col min="14196" max="14336" width="9" style="1"/>
    <col min="14337" max="14384" width="2.7265625" style="1" customWidth="1"/>
    <col min="14385" max="14451" width="2.6328125" style="1" customWidth="1"/>
    <col min="14452" max="14592" width="9" style="1"/>
    <col min="14593" max="14640" width="2.7265625" style="1" customWidth="1"/>
    <col min="14641" max="14707" width="2.6328125" style="1" customWidth="1"/>
    <col min="14708" max="14848" width="9" style="1"/>
    <col min="14849" max="14896" width="2.7265625" style="1" customWidth="1"/>
    <col min="14897" max="14963" width="2.6328125" style="1" customWidth="1"/>
    <col min="14964" max="15104" width="9" style="1"/>
    <col min="15105" max="15152" width="2.7265625" style="1" customWidth="1"/>
    <col min="15153" max="15219" width="2.6328125" style="1" customWidth="1"/>
    <col min="15220" max="15360" width="9" style="1"/>
    <col min="15361" max="15408" width="2.7265625" style="1" customWidth="1"/>
    <col min="15409" max="15475" width="2.6328125" style="1" customWidth="1"/>
    <col min="15476" max="15616" width="9" style="1"/>
    <col min="15617" max="15664" width="2.7265625" style="1" customWidth="1"/>
    <col min="15665" max="15731" width="2.6328125" style="1" customWidth="1"/>
    <col min="15732" max="15872" width="9" style="1"/>
    <col min="15873" max="15920" width="2.7265625" style="1" customWidth="1"/>
    <col min="15921" max="15987" width="2.6328125" style="1" customWidth="1"/>
    <col min="15988" max="16128" width="9" style="1"/>
    <col min="16129" max="16176" width="2.7265625" style="1" customWidth="1"/>
    <col min="16177" max="16243" width="2.6328125" style="1" customWidth="1"/>
    <col min="16244" max="16384" width="9" style="1"/>
  </cols>
  <sheetData>
    <row r="1" spans="1:48" ht="25.15" customHeight="1" x14ac:dyDescent="0.2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572" t="str">
        <f>'試合前データ入力（○）'!M4&amp;"　２"</f>
        <v>第61回中国高等学校ラグビーフットボール大会　２</v>
      </c>
      <c r="AN1" s="572"/>
      <c r="AO1" s="572"/>
      <c r="AP1" s="572"/>
      <c r="AQ1" s="572"/>
      <c r="AR1" s="572"/>
      <c r="AS1" s="572"/>
      <c r="AT1" s="572"/>
      <c r="AU1" s="572"/>
      <c r="AV1" s="572"/>
    </row>
    <row r="2" spans="1:48" ht="10.15" customHeight="1" thickBot="1" x14ac:dyDescent="0.25"/>
    <row r="3" spans="1:48" ht="25.15" customHeight="1" x14ac:dyDescent="0.25">
      <c r="A3" s="284" t="s">
        <v>1</v>
      </c>
      <c r="B3" s="303"/>
      <c r="C3" s="303"/>
      <c r="D3" s="303"/>
      <c r="E3" s="303"/>
      <c r="F3" s="304"/>
      <c r="G3" s="305">
        <f>'試合前データ入力（○）'!M5</f>
        <v>43232</v>
      </c>
      <c r="H3" s="306"/>
      <c r="I3" s="306"/>
      <c r="J3" s="306"/>
      <c r="K3" s="306"/>
      <c r="L3" s="306"/>
      <c r="M3" s="306"/>
      <c r="N3" s="306"/>
      <c r="O3" s="2" t="s">
        <v>2</v>
      </c>
      <c r="P3" s="153" t="str">
        <f>'試合前データ入力（○）'!M6</f>
        <v>土</v>
      </c>
      <c r="Q3" s="3" t="s">
        <v>3</v>
      </c>
      <c r="R3" s="4"/>
      <c r="S3" s="307" t="s">
        <v>4</v>
      </c>
      <c r="T3" s="285"/>
      <c r="U3" s="285"/>
      <c r="V3" s="285"/>
      <c r="W3" s="286"/>
      <c r="X3" s="308">
        <f>'試合前データ入力（○）'!M7</f>
        <v>0.47916666666666669</v>
      </c>
      <c r="Y3" s="309"/>
      <c r="Z3" s="309"/>
      <c r="AA3" s="309"/>
      <c r="AB3" s="310"/>
      <c r="AC3" s="307" t="s">
        <v>5</v>
      </c>
      <c r="AD3" s="285"/>
      <c r="AE3" s="285"/>
      <c r="AF3" s="285"/>
      <c r="AG3" s="286"/>
      <c r="AH3" s="311" t="str">
        <f>'試合前データ入力（○）'!M8</f>
        <v>晴れ</v>
      </c>
      <c r="AI3" s="309"/>
      <c r="AJ3" s="309"/>
      <c r="AK3" s="309"/>
      <c r="AL3" s="310"/>
      <c r="AM3" s="307" t="s">
        <v>6</v>
      </c>
      <c r="AN3" s="285"/>
      <c r="AO3" s="285"/>
      <c r="AP3" s="285"/>
      <c r="AQ3" s="286"/>
      <c r="AR3" s="311" t="str">
        <f>'試合前データ入力（○）'!M9</f>
        <v>芝・乾</v>
      </c>
      <c r="AS3" s="309"/>
      <c r="AT3" s="309"/>
      <c r="AU3" s="309"/>
      <c r="AV3" s="312"/>
    </row>
    <row r="4" spans="1:48" ht="25.15" customHeight="1" thickBot="1" x14ac:dyDescent="0.3">
      <c r="A4" s="292" t="s">
        <v>7</v>
      </c>
      <c r="B4" s="296"/>
      <c r="C4" s="296"/>
      <c r="D4" s="296"/>
      <c r="E4" s="296"/>
      <c r="F4" s="297"/>
      <c r="G4" s="298" t="str">
        <f>'試合前データ入力（○）'!M10</f>
        <v>岩本 圭史</v>
      </c>
      <c r="H4" s="282"/>
      <c r="I4" s="282"/>
      <c r="J4" s="282"/>
      <c r="K4" s="282"/>
      <c r="L4" s="282"/>
      <c r="M4" s="282"/>
      <c r="N4" s="282"/>
      <c r="O4" s="5" t="s">
        <v>8</v>
      </c>
      <c r="P4" s="282" t="str">
        <f>'試合前データ入力（○）'!M11</f>
        <v>関西協会公認</v>
      </c>
      <c r="Q4" s="282"/>
      <c r="R4" s="282"/>
      <c r="S4" s="282"/>
      <c r="T4" s="282"/>
      <c r="U4" s="6" t="s">
        <v>9</v>
      </c>
      <c r="V4" s="299" t="s">
        <v>10</v>
      </c>
      <c r="W4" s="293"/>
      <c r="X4" s="293"/>
      <c r="Y4" s="293"/>
      <c r="Z4" s="293"/>
      <c r="AA4" s="294"/>
      <c r="AB4" s="7" t="s">
        <v>11</v>
      </c>
      <c r="AC4" s="282" t="str">
        <f>'試合前データ入力（○）'!M12</f>
        <v>戸高 孝文</v>
      </c>
      <c r="AD4" s="282"/>
      <c r="AE4" s="282"/>
      <c r="AF4" s="282"/>
      <c r="AG4" s="282"/>
      <c r="AH4" s="300"/>
      <c r="AI4" s="7" t="s">
        <v>12</v>
      </c>
      <c r="AJ4" s="282" t="str">
        <f>'試合前データ入力（○）'!M13</f>
        <v>藤井 敬明</v>
      </c>
      <c r="AK4" s="282"/>
      <c r="AL4" s="282"/>
      <c r="AM4" s="282"/>
      <c r="AN4" s="282"/>
      <c r="AO4" s="300"/>
      <c r="AP4" s="8" t="s">
        <v>13</v>
      </c>
      <c r="AQ4" s="282" t="str">
        <f>'試合前データ入力（○）'!M14</f>
        <v>田村　耕太郎</v>
      </c>
      <c r="AR4" s="282"/>
      <c r="AS4" s="282"/>
      <c r="AT4" s="282"/>
      <c r="AU4" s="282"/>
      <c r="AV4" s="283"/>
    </row>
    <row r="5" spans="1:48" ht="10.15" customHeight="1" thickBot="1" x14ac:dyDescent="0.25"/>
    <row r="6" spans="1:48" s="11" customFormat="1" ht="25.15" customHeight="1" x14ac:dyDescent="0.2">
      <c r="A6" s="284" t="s">
        <v>14</v>
      </c>
      <c r="B6" s="285"/>
      <c r="C6" s="285"/>
      <c r="D6" s="285"/>
      <c r="E6" s="285"/>
      <c r="F6" s="286"/>
      <c r="G6" s="9"/>
      <c r="H6" s="287" t="str">
        <f>'試合前データ入力（○）'!M15</f>
        <v>第61回中国高等学校ラグビーフットボール大会</v>
      </c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10"/>
    </row>
    <row r="7" spans="1:48" s="11" customFormat="1" ht="25.15" customHeight="1" x14ac:dyDescent="0.2">
      <c r="A7" s="288" t="s">
        <v>15</v>
      </c>
      <c r="B7" s="289"/>
      <c r="C7" s="289"/>
      <c r="D7" s="289"/>
      <c r="E7" s="289"/>
      <c r="F7" s="290"/>
      <c r="G7" s="12"/>
      <c r="H7" s="291" t="str">
        <f>'試合前データ入力（○）'!M16</f>
        <v>Cブロック1回戦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13"/>
    </row>
    <row r="8" spans="1:48" s="11" customFormat="1" ht="25.15" customHeight="1" thickBot="1" x14ac:dyDescent="0.25">
      <c r="A8" s="292" t="s">
        <v>16</v>
      </c>
      <c r="B8" s="293"/>
      <c r="C8" s="293"/>
      <c r="D8" s="293"/>
      <c r="E8" s="293"/>
      <c r="F8" s="294"/>
      <c r="G8" s="14"/>
      <c r="H8" s="295" t="str">
        <f>'試合前データ入力（○）'!M17</f>
        <v>維新百年記念公園ラグビー・サッカー場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15"/>
    </row>
    <row r="9" spans="1:48" ht="10.15" customHeight="1" x14ac:dyDescent="0.2"/>
    <row r="10" spans="1:48" ht="15" customHeight="1" x14ac:dyDescent="0.2">
      <c r="T10" s="258" t="s">
        <v>17</v>
      </c>
      <c r="U10" s="258"/>
      <c r="V10" s="258"/>
      <c r="W10" s="258"/>
      <c r="X10" s="259">
        <f>'試合前データ入力（○）'!M18</f>
        <v>30</v>
      </c>
      <c r="Y10" s="259"/>
      <c r="Z10" s="258" t="s">
        <v>18</v>
      </c>
      <c r="AA10" s="258"/>
      <c r="AB10" s="258"/>
      <c r="AC10" s="258"/>
    </row>
    <row r="11" spans="1:48" ht="10.15" customHeight="1" thickBot="1" x14ac:dyDescent="0.25"/>
    <row r="12" spans="1:48" ht="25.15" customHeight="1" thickBot="1" x14ac:dyDescent="0.25">
      <c r="A12" s="260">
        <f>'試合前データ入力（○）'!E4</f>
        <v>0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2"/>
      <c r="N12" s="269">
        <f>T12+T14</f>
        <v>0</v>
      </c>
      <c r="O12" s="270"/>
      <c r="P12" s="270"/>
      <c r="Q12" s="271"/>
      <c r="T12" s="278">
        <f>B70</f>
        <v>0</v>
      </c>
      <c r="U12" s="279"/>
      <c r="V12" s="279"/>
      <c r="W12" s="280"/>
      <c r="X12" s="281" t="s">
        <v>19</v>
      </c>
      <c r="Y12" s="281"/>
      <c r="Z12" s="278">
        <f>M70</f>
        <v>0</v>
      </c>
      <c r="AA12" s="279"/>
      <c r="AB12" s="279"/>
      <c r="AC12" s="280"/>
      <c r="AF12" s="269">
        <f>Z12+Z14</f>
        <v>0</v>
      </c>
      <c r="AG12" s="270"/>
      <c r="AH12" s="270"/>
      <c r="AI12" s="271"/>
      <c r="AL12" s="260">
        <f>'試合前データ入力（○）'!I4</f>
        <v>0</v>
      </c>
      <c r="AM12" s="261"/>
      <c r="AN12" s="261"/>
      <c r="AO12" s="261"/>
      <c r="AP12" s="261"/>
      <c r="AQ12" s="261"/>
      <c r="AR12" s="261"/>
      <c r="AS12" s="261"/>
      <c r="AT12" s="261"/>
      <c r="AU12" s="261"/>
      <c r="AV12" s="262"/>
    </row>
    <row r="13" spans="1:48" ht="5.25" customHeight="1" thickBot="1" x14ac:dyDescent="0.25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5"/>
      <c r="N13" s="272"/>
      <c r="O13" s="273"/>
      <c r="P13" s="273"/>
      <c r="Q13" s="274"/>
      <c r="AF13" s="272"/>
      <c r="AG13" s="273"/>
      <c r="AH13" s="273"/>
      <c r="AI13" s="274"/>
      <c r="AL13" s="263"/>
      <c r="AM13" s="264"/>
      <c r="AN13" s="264"/>
      <c r="AO13" s="264"/>
      <c r="AP13" s="264"/>
      <c r="AQ13" s="264"/>
      <c r="AR13" s="264"/>
      <c r="AS13" s="264"/>
      <c r="AT13" s="264"/>
      <c r="AU13" s="264"/>
      <c r="AV13" s="265"/>
    </row>
    <row r="14" spans="1:48" ht="25.15" customHeight="1" thickBot="1" x14ac:dyDescent="0.25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8"/>
      <c r="N14" s="275"/>
      <c r="O14" s="276"/>
      <c r="P14" s="276"/>
      <c r="Q14" s="277"/>
      <c r="T14" s="278">
        <f>F70</f>
        <v>0</v>
      </c>
      <c r="U14" s="279"/>
      <c r="V14" s="279"/>
      <c r="W14" s="280"/>
      <c r="X14" s="281" t="s">
        <v>20</v>
      </c>
      <c r="Y14" s="281"/>
      <c r="Z14" s="278">
        <f>Q70</f>
        <v>0</v>
      </c>
      <c r="AA14" s="279"/>
      <c r="AB14" s="279"/>
      <c r="AC14" s="280"/>
      <c r="AF14" s="275"/>
      <c r="AG14" s="276"/>
      <c r="AH14" s="276"/>
      <c r="AI14" s="277"/>
      <c r="AL14" s="266"/>
      <c r="AM14" s="267"/>
      <c r="AN14" s="267"/>
      <c r="AO14" s="267"/>
      <c r="AP14" s="267"/>
      <c r="AQ14" s="267"/>
      <c r="AR14" s="267"/>
      <c r="AS14" s="267"/>
      <c r="AT14" s="267"/>
      <c r="AU14" s="267"/>
      <c r="AV14" s="268"/>
    </row>
    <row r="15" spans="1:48" ht="10.15" customHeight="1" thickBot="1" x14ac:dyDescent="0.25"/>
    <row r="16" spans="1:48" ht="25.15" customHeight="1" thickBot="1" x14ac:dyDescent="0.25">
      <c r="A16" s="573">
        <f>A12</f>
        <v>0</v>
      </c>
      <c r="B16" s="574"/>
      <c r="C16" s="574"/>
      <c r="D16" s="574"/>
      <c r="E16" s="574"/>
      <c r="F16" s="574"/>
      <c r="G16" s="574"/>
      <c r="H16" s="574"/>
      <c r="I16" s="575"/>
      <c r="K16" s="1" t="s">
        <v>21</v>
      </c>
      <c r="M16" s="573">
        <f>AL12</f>
        <v>0</v>
      </c>
      <c r="N16" s="574"/>
      <c r="O16" s="574"/>
      <c r="P16" s="574"/>
      <c r="Q16" s="574"/>
      <c r="R16" s="574"/>
      <c r="S16" s="574"/>
      <c r="T16" s="574"/>
      <c r="U16" s="575"/>
      <c r="W16" s="356" t="s">
        <v>22</v>
      </c>
      <c r="X16" s="334"/>
      <c r="Y16" s="335"/>
      <c r="Z16" s="333" t="s">
        <v>23</v>
      </c>
      <c r="AA16" s="334"/>
      <c r="AB16" s="334"/>
      <c r="AC16" s="335"/>
      <c r="AD16" s="334" t="s">
        <v>24</v>
      </c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61"/>
    </row>
    <row r="17" spans="1:48" ht="10.15" customHeight="1" thickBot="1" x14ac:dyDescent="0.25">
      <c r="W17" s="357"/>
      <c r="X17" s="358"/>
      <c r="Y17" s="359"/>
      <c r="Z17" s="360"/>
      <c r="AA17" s="358"/>
      <c r="AB17" s="358"/>
      <c r="AC17" s="359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62"/>
    </row>
    <row r="18" spans="1:48" ht="17.25" customHeight="1" thickTop="1" x14ac:dyDescent="0.2">
      <c r="A18" s="154">
        <v>1</v>
      </c>
      <c r="B18" s="331">
        <f>'試合前データ入力（○）'!E5</f>
        <v>0</v>
      </c>
      <c r="C18" s="332"/>
      <c r="D18" s="332"/>
      <c r="E18" s="332"/>
      <c r="F18" s="332"/>
      <c r="G18" s="332"/>
      <c r="H18" s="162" t="s">
        <v>25</v>
      </c>
      <c r="I18" s="163">
        <f>'試合前データ入力（○）'!F5</f>
        <v>0</v>
      </c>
      <c r="J18" s="333" t="s">
        <v>26</v>
      </c>
      <c r="K18" s="334"/>
      <c r="L18" s="335"/>
      <c r="M18" s="158">
        <v>1</v>
      </c>
      <c r="N18" s="311">
        <f>'試合前データ入力（○）'!I5</f>
        <v>0</v>
      </c>
      <c r="O18" s="309"/>
      <c r="P18" s="309"/>
      <c r="Q18" s="309"/>
      <c r="R18" s="309"/>
      <c r="S18" s="309"/>
      <c r="T18" s="162"/>
      <c r="U18" s="174">
        <f>'試合前データ入力（○）'!J5</f>
        <v>0</v>
      </c>
      <c r="W18" s="586" t="str">
        <f>差込データ一覧!B26</f>
        <v/>
      </c>
      <c r="X18" s="587" t="str">
        <f>差込データ一覧!C26</f>
        <v/>
      </c>
      <c r="Y18" s="587" t="str">
        <f>差込データ一覧!D26</f>
        <v/>
      </c>
      <c r="Z18" s="576" t="str">
        <f>差込データ一覧!A26</f>
        <v/>
      </c>
      <c r="AA18" s="577"/>
      <c r="AB18" s="577"/>
      <c r="AC18" s="578"/>
      <c r="AD18" s="579" t="str">
        <f>差込データ一覧!AD26</f>
        <v/>
      </c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1"/>
      <c r="AT18" s="583" t="str">
        <f>IF(Z18=差込データ一覧!$AA$2,差込データ一覧!AA26,差込データ一覧!AC26)</f>
        <v/>
      </c>
      <c r="AU18" s="584" t="s">
        <v>254</v>
      </c>
      <c r="AV18" s="585" t="str">
        <f>IF(Z18=差込データ一覧!$AA$2,差込データ一覧!AC26,差込データ一覧!AA26)</f>
        <v/>
      </c>
    </row>
    <row r="19" spans="1:48" ht="17.25" customHeight="1" thickBot="1" x14ac:dyDescent="0.25">
      <c r="A19" s="155">
        <v>2</v>
      </c>
      <c r="B19" s="325">
        <f>'試合前データ入力（○）'!E6</f>
        <v>0</v>
      </c>
      <c r="C19" s="326"/>
      <c r="D19" s="326"/>
      <c r="E19" s="326"/>
      <c r="F19" s="326"/>
      <c r="G19" s="326"/>
      <c r="H19" s="164" t="s">
        <v>25</v>
      </c>
      <c r="I19" s="165">
        <f>'試合前データ入力（○）'!F6</f>
        <v>0</v>
      </c>
      <c r="J19" s="336"/>
      <c r="K19" s="281"/>
      <c r="L19" s="337"/>
      <c r="M19" s="159">
        <v>2</v>
      </c>
      <c r="N19" s="327">
        <f>'試合前データ入力（○）'!I6</f>
        <v>0</v>
      </c>
      <c r="O19" s="328"/>
      <c r="P19" s="328"/>
      <c r="Q19" s="328"/>
      <c r="R19" s="328"/>
      <c r="S19" s="328"/>
      <c r="T19" s="164"/>
      <c r="U19" s="175">
        <f>'試合前データ入力（○）'!J6</f>
        <v>0</v>
      </c>
      <c r="W19" s="447"/>
      <c r="X19" s="448"/>
      <c r="Y19" s="448"/>
      <c r="Z19" s="449"/>
      <c r="AA19" s="450"/>
      <c r="AB19" s="450"/>
      <c r="AC19" s="451"/>
      <c r="AD19" s="431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582"/>
      <c r="AT19" s="433"/>
      <c r="AU19" s="429"/>
      <c r="AV19" s="430"/>
    </row>
    <row r="20" spans="1:48" ht="17.25" customHeight="1" x14ac:dyDescent="0.2">
      <c r="A20" s="155">
        <v>3</v>
      </c>
      <c r="B20" s="325">
        <f>'試合前データ入力（○）'!E7</f>
        <v>0</v>
      </c>
      <c r="C20" s="326"/>
      <c r="D20" s="326"/>
      <c r="E20" s="326"/>
      <c r="F20" s="326"/>
      <c r="G20" s="326"/>
      <c r="H20" s="164" t="s">
        <v>29</v>
      </c>
      <c r="I20" s="165">
        <f>'試合前データ入力（○）'!F7</f>
        <v>0</v>
      </c>
      <c r="J20" s="336"/>
      <c r="K20" s="281"/>
      <c r="L20" s="337"/>
      <c r="M20" s="159">
        <v>3</v>
      </c>
      <c r="N20" s="327">
        <f>'試合前データ入力（○）'!I7</f>
        <v>0</v>
      </c>
      <c r="O20" s="328"/>
      <c r="P20" s="328"/>
      <c r="Q20" s="328"/>
      <c r="R20" s="328"/>
      <c r="S20" s="328"/>
      <c r="T20" s="164"/>
      <c r="U20" s="175">
        <f>'試合前データ入力（○）'!J7</f>
        <v>0</v>
      </c>
      <c r="W20" s="588" t="str">
        <f>差込データ一覧!B27</f>
        <v/>
      </c>
      <c r="X20" s="589" t="str">
        <f>差込データ一覧!C27</f>
        <v/>
      </c>
      <c r="Y20" s="589" t="str">
        <f>差込データ一覧!D27</f>
        <v/>
      </c>
      <c r="Z20" s="590" t="str">
        <f>差込データ一覧!A27</f>
        <v/>
      </c>
      <c r="AA20" s="591"/>
      <c r="AB20" s="591"/>
      <c r="AC20" s="592"/>
      <c r="AD20" s="593" t="str">
        <f>差込データ一覧!AD27</f>
        <v/>
      </c>
      <c r="AE20" s="594"/>
      <c r="AF20" s="594"/>
      <c r="AG20" s="594"/>
      <c r="AH20" s="594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5"/>
      <c r="AT20" s="596" t="str">
        <f>IF(Z20=差込データ一覧!$AA$2,差込データ一覧!AA27,差込データ一覧!AC27)</f>
        <v/>
      </c>
      <c r="AU20" s="597" t="s">
        <v>254</v>
      </c>
      <c r="AV20" s="598" t="str">
        <f>IF(Z20=差込データ一覧!$AA$2,差込データ一覧!AC27,差込データ一覧!AA27)</f>
        <v/>
      </c>
    </row>
    <row r="21" spans="1:48" ht="17.25" customHeight="1" thickBot="1" x14ac:dyDescent="0.25">
      <c r="A21" s="155">
        <v>4</v>
      </c>
      <c r="B21" s="325">
        <f>'試合前データ入力（○）'!E8</f>
        <v>0</v>
      </c>
      <c r="C21" s="326"/>
      <c r="D21" s="326"/>
      <c r="E21" s="326"/>
      <c r="F21" s="326"/>
      <c r="G21" s="326"/>
      <c r="H21" s="164" t="s">
        <v>29</v>
      </c>
      <c r="I21" s="165">
        <f>'試合前データ入力（○）'!F8</f>
        <v>0</v>
      </c>
      <c r="J21" s="336"/>
      <c r="K21" s="281"/>
      <c r="L21" s="337"/>
      <c r="M21" s="159">
        <v>4</v>
      </c>
      <c r="N21" s="327">
        <f>'試合前データ入力（○）'!I8</f>
        <v>0</v>
      </c>
      <c r="O21" s="328"/>
      <c r="P21" s="328"/>
      <c r="Q21" s="328"/>
      <c r="R21" s="328"/>
      <c r="S21" s="328"/>
      <c r="T21" s="164" t="s">
        <v>29</v>
      </c>
      <c r="U21" s="175">
        <f>'試合前データ入力（○）'!J8</f>
        <v>0</v>
      </c>
      <c r="W21" s="447"/>
      <c r="X21" s="448"/>
      <c r="Y21" s="448"/>
      <c r="Z21" s="449"/>
      <c r="AA21" s="450"/>
      <c r="AB21" s="450"/>
      <c r="AC21" s="451"/>
      <c r="AD21" s="431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582"/>
      <c r="AT21" s="433"/>
      <c r="AU21" s="429"/>
      <c r="AV21" s="430"/>
    </row>
    <row r="22" spans="1:48" ht="17.25" customHeight="1" x14ac:dyDescent="0.2">
      <c r="A22" s="155">
        <v>5</v>
      </c>
      <c r="B22" s="325">
        <f>'試合前データ入力（○）'!E9</f>
        <v>0</v>
      </c>
      <c r="C22" s="326"/>
      <c r="D22" s="326"/>
      <c r="E22" s="326"/>
      <c r="F22" s="326"/>
      <c r="G22" s="326"/>
      <c r="H22" s="164" t="s">
        <v>29</v>
      </c>
      <c r="I22" s="165">
        <f>'試合前データ入力（○）'!F9</f>
        <v>0</v>
      </c>
      <c r="J22" s="336"/>
      <c r="K22" s="281"/>
      <c r="L22" s="337"/>
      <c r="M22" s="159">
        <v>5</v>
      </c>
      <c r="N22" s="327">
        <f>'試合前データ入力（○）'!I9</f>
        <v>0</v>
      </c>
      <c r="O22" s="328"/>
      <c r="P22" s="328"/>
      <c r="Q22" s="328"/>
      <c r="R22" s="328"/>
      <c r="S22" s="328"/>
      <c r="T22" s="164" t="s">
        <v>29</v>
      </c>
      <c r="U22" s="175">
        <f>'試合前データ入力（○）'!J9</f>
        <v>0</v>
      </c>
      <c r="W22" s="588" t="str">
        <f>差込データ一覧!B28</f>
        <v/>
      </c>
      <c r="X22" s="589" t="str">
        <f>差込データ一覧!C28</f>
        <v/>
      </c>
      <c r="Y22" s="589" t="str">
        <f>差込データ一覧!D28</f>
        <v/>
      </c>
      <c r="Z22" s="590" t="str">
        <f>差込データ一覧!A28</f>
        <v/>
      </c>
      <c r="AA22" s="591"/>
      <c r="AB22" s="591"/>
      <c r="AC22" s="592"/>
      <c r="AD22" s="593" t="str">
        <f>差込データ一覧!AD28</f>
        <v/>
      </c>
      <c r="AE22" s="594"/>
      <c r="AF22" s="594"/>
      <c r="AG22" s="594"/>
      <c r="AH22" s="594"/>
      <c r="AI22" s="594"/>
      <c r="AJ22" s="594"/>
      <c r="AK22" s="594"/>
      <c r="AL22" s="594"/>
      <c r="AM22" s="594"/>
      <c r="AN22" s="594"/>
      <c r="AO22" s="594"/>
      <c r="AP22" s="594"/>
      <c r="AQ22" s="594"/>
      <c r="AR22" s="594"/>
      <c r="AS22" s="595"/>
      <c r="AT22" s="596" t="str">
        <f>IF(Z22=差込データ一覧!$AA$2,差込データ一覧!AA28,差込データ一覧!AC28)</f>
        <v/>
      </c>
      <c r="AU22" s="597" t="s">
        <v>254</v>
      </c>
      <c r="AV22" s="598" t="str">
        <f>IF(Z22=差込データ一覧!$AA$2,差込データ一覧!AC28,差込データ一覧!AA28)</f>
        <v/>
      </c>
    </row>
    <row r="23" spans="1:48" ht="17.25" customHeight="1" thickBot="1" x14ac:dyDescent="0.25">
      <c r="A23" s="155">
        <v>6</v>
      </c>
      <c r="B23" s="325">
        <f>'試合前データ入力（○）'!E10</f>
        <v>0</v>
      </c>
      <c r="C23" s="326"/>
      <c r="D23" s="326"/>
      <c r="E23" s="326"/>
      <c r="F23" s="326"/>
      <c r="G23" s="326"/>
      <c r="H23" s="164" t="s">
        <v>29</v>
      </c>
      <c r="I23" s="165">
        <f>'試合前データ入力（○）'!F10</f>
        <v>0</v>
      </c>
      <c r="J23" s="336"/>
      <c r="K23" s="281"/>
      <c r="L23" s="337"/>
      <c r="M23" s="159">
        <v>6</v>
      </c>
      <c r="N23" s="327">
        <f>'試合前データ入力（○）'!I10</f>
        <v>0</v>
      </c>
      <c r="O23" s="328"/>
      <c r="P23" s="328"/>
      <c r="Q23" s="328"/>
      <c r="R23" s="328"/>
      <c r="S23" s="328"/>
      <c r="T23" s="164" t="s">
        <v>29</v>
      </c>
      <c r="U23" s="175">
        <f>'試合前データ入力（○）'!J10</f>
        <v>0</v>
      </c>
      <c r="W23" s="447"/>
      <c r="X23" s="448"/>
      <c r="Y23" s="448"/>
      <c r="Z23" s="449"/>
      <c r="AA23" s="450"/>
      <c r="AB23" s="450"/>
      <c r="AC23" s="451"/>
      <c r="AD23" s="431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582"/>
      <c r="AT23" s="433"/>
      <c r="AU23" s="429"/>
      <c r="AV23" s="430"/>
    </row>
    <row r="24" spans="1:48" ht="17.25" customHeight="1" x14ac:dyDescent="0.2">
      <c r="A24" s="155">
        <v>7</v>
      </c>
      <c r="B24" s="325">
        <f>'試合前データ入力（○）'!E11</f>
        <v>0</v>
      </c>
      <c r="C24" s="326"/>
      <c r="D24" s="326"/>
      <c r="E24" s="326"/>
      <c r="F24" s="326"/>
      <c r="G24" s="326"/>
      <c r="H24" s="164" t="s">
        <v>29</v>
      </c>
      <c r="I24" s="165">
        <f>'試合前データ入力（○）'!F11</f>
        <v>0</v>
      </c>
      <c r="J24" s="336"/>
      <c r="K24" s="281"/>
      <c r="L24" s="337"/>
      <c r="M24" s="159">
        <v>7</v>
      </c>
      <c r="N24" s="327">
        <f>'試合前データ入力（○）'!I11</f>
        <v>0</v>
      </c>
      <c r="O24" s="328"/>
      <c r="P24" s="328"/>
      <c r="Q24" s="328"/>
      <c r="R24" s="328"/>
      <c r="S24" s="328"/>
      <c r="T24" s="164" t="s">
        <v>29</v>
      </c>
      <c r="U24" s="175">
        <f>'試合前データ入力（○）'!J11</f>
        <v>0</v>
      </c>
      <c r="W24" s="588" t="str">
        <f>差込データ一覧!B29</f>
        <v/>
      </c>
      <c r="X24" s="589" t="str">
        <f>差込データ一覧!C29</f>
        <v/>
      </c>
      <c r="Y24" s="589" t="str">
        <f>差込データ一覧!D29</f>
        <v/>
      </c>
      <c r="Z24" s="590" t="str">
        <f>差込データ一覧!A29</f>
        <v/>
      </c>
      <c r="AA24" s="591"/>
      <c r="AB24" s="591"/>
      <c r="AC24" s="592"/>
      <c r="AD24" s="593" t="str">
        <f>差込データ一覧!AD29</f>
        <v/>
      </c>
      <c r="AE24" s="594"/>
      <c r="AF24" s="594"/>
      <c r="AG24" s="594"/>
      <c r="AH24" s="594"/>
      <c r="AI24" s="594"/>
      <c r="AJ24" s="594"/>
      <c r="AK24" s="594"/>
      <c r="AL24" s="594"/>
      <c r="AM24" s="594"/>
      <c r="AN24" s="594"/>
      <c r="AO24" s="594"/>
      <c r="AP24" s="594"/>
      <c r="AQ24" s="594"/>
      <c r="AR24" s="594"/>
      <c r="AS24" s="595"/>
      <c r="AT24" s="596" t="str">
        <f>IF(Z24=差込データ一覧!$AA$2,差込データ一覧!AA29,差込データ一覧!AC29)</f>
        <v/>
      </c>
      <c r="AU24" s="597" t="s">
        <v>254</v>
      </c>
      <c r="AV24" s="598" t="str">
        <f>IF(Z24=差込データ一覧!$AA$2,差込データ一覧!AC29,差込データ一覧!AA29)</f>
        <v/>
      </c>
    </row>
    <row r="25" spans="1:48" ht="17.25" customHeight="1" thickBot="1" x14ac:dyDescent="0.25">
      <c r="A25" s="155">
        <v>8</v>
      </c>
      <c r="B25" s="325">
        <f>'試合前データ入力（○）'!E12</f>
        <v>0</v>
      </c>
      <c r="C25" s="326"/>
      <c r="D25" s="326"/>
      <c r="E25" s="326"/>
      <c r="F25" s="326"/>
      <c r="G25" s="326"/>
      <c r="H25" s="164" t="s">
        <v>29</v>
      </c>
      <c r="I25" s="165">
        <f>'試合前データ入力（○）'!F12</f>
        <v>0</v>
      </c>
      <c r="J25" s="338"/>
      <c r="K25" s="339"/>
      <c r="L25" s="340"/>
      <c r="M25" s="159">
        <v>8</v>
      </c>
      <c r="N25" s="327">
        <f>'試合前データ入力（○）'!I12</f>
        <v>0</v>
      </c>
      <c r="O25" s="328"/>
      <c r="P25" s="328"/>
      <c r="Q25" s="328"/>
      <c r="R25" s="328"/>
      <c r="S25" s="328"/>
      <c r="T25" s="164" t="s">
        <v>29</v>
      </c>
      <c r="U25" s="175">
        <f>'試合前データ入力（○）'!J12</f>
        <v>0</v>
      </c>
      <c r="W25" s="447"/>
      <c r="X25" s="448"/>
      <c r="Y25" s="448"/>
      <c r="Z25" s="449"/>
      <c r="AA25" s="450"/>
      <c r="AB25" s="450"/>
      <c r="AC25" s="451"/>
      <c r="AD25" s="431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582"/>
      <c r="AT25" s="433"/>
      <c r="AU25" s="429"/>
      <c r="AV25" s="430"/>
    </row>
    <row r="26" spans="1:48" ht="17.25" customHeight="1" x14ac:dyDescent="0.2">
      <c r="A26" s="155">
        <v>9</v>
      </c>
      <c r="B26" s="325">
        <f>'試合前データ入力（○）'!E13</f>
        <v>0</v>
      </c>
      <c r="C26" s="326"/>
      <c r="D26" s="326"/>
      <c r="E26" s="326"/>
      <c r="F26" s="326"/>
      <c r="G26" s="326"/>
      <c r="H26" s="164" t="s">
        <v>29</v>
      </c>
      <c r="I26" s="165">
        <f>'試合前データ入力（○）'!F13</f>
        <v>0</v>
      </c>
      <c r="J26" s="375" t="s">
        <v>30</v>
      </c>
      <c r="K26" s="376"/>
      <c r="L26" s="377"/>
      <c r="M26" s="159">
        <v>9</v>
      </c>
      <c r="N26" s="327">
        <f>'試合前データ入力（○）'!I13</f>
        <v>0</v>
      </c>
      <c r="O26" s="328"/>
      <c r="P26" s="328"/>
      <c r="Q26" s="328"/>
      <c r="R26" s="328"/>
      <c r="S26" s="328"/>
      <c r="T26" s="164" t="s">
        <v>29</v>
      </c>
      <c r="U26" s="175">
        <f>'試合前データ入力（○）'!J13</f>
        <v>0</v>
      </c>
      <c r="W26" s="588" t="str">
        <f>差込データ一覧!B30</f>
        <v/>
      </c>
      <c r="X26" s="589" t="str">
        <f>差込データ一覧!C30</f>
        <v/>
      </c>
      <c r="Y26" s="589" t="str">
        <f>差込データ一覧!D30</f>
        <v/>
      </c>
      <c r="Z26" s="590" t="str">
        <f>差込データ一覧!A30</f>
        <v/>
      </c>
      <c r="AA26" s="591"/>
      <c r="AB26" s="591"/>
      <c r="AC26" s="592"/>
      <c r="AD26" s="593" t="str">
        <f>差込データ一覧!AD30</f>
        <v/>
      </c>
      <c r="AE26" s="594"/>
      <c r="AF26" s="594"/>
      <c r="AG26" s="594"/>
      <c r="AH26" s="594"/>
      <c r="AI26" s="594"/>
      <c r="AJ26" s="594"/>
      <c r="AK26" s="594"/>
      <c r="AL26" s="594"/>
      <c r="AM26" s="594"/>
      <c r="AN26" s="594"/>
      <c r="AO26" s="594"/>
      <c r="AP26" s="594"/>
      <c r="AQ26" s="594"/>
      <c r="AR26" s="594"/>
      <c r="AS26" s="595"/>
      <c r="AT26" s="596" t="str">
        <f>IF(Z26=差込データ一覧!$AA$2,差込データ一覧!AA30,差込データ一覧!AC30)</f>
        <v/>
      </c>
      <c r="AU26" s="597" t="s">
        <v>254</v>
      </c>
      <c r="AV26" s="598" t="str">
        <f>IF(Z26=差込データ一覧!$AA$2,差込データ一覧!AC30,差込データ一覧!AA30)</f>
        <v/>
      </c>
    </row>
    <row r="27" spans="1:48" ht="17.25" customHeight="1" thickBot="1" x14ac:dyDescent="0.25">
      <c r="A27" s="155">
        <v>10</v>
      </c>
      <c r="B27" s="325">
        <f>'試合前データ入力（○）'!E14</f>
        <v>0</v>
      </c>
      <c r="C27" s="326"/>
      <c r="D27" s="326"/>
      <c r="E27" s="326"/>
      <c r="F27" s="326"/>
      <c r="G27" s="326"/>
      <c r="H27" s="164" t="s">
        <v>29</v>
      </c>
      <c r="I27" s="165">
        <f>'試合前データ入力（○）'!F14</f>
        <v>0</v>
      </c>
      <c r="J27" s="338"/>
      <c r="K27" s="339"/>
      <c r="L27" s="340"/>
      <c r="M27" s="159">
        <v>10</v>
      </c>
      <c r="N27" s="327">
        <f>'試合前データ入力（○）'!I14</f>
        <v>0</v>
      </c>
      <c r="O27" s="328"/>
      <c r="P27" s="328"/>
      <c r="Q27" s="328"/>
      <c r="R27" s="328"/>
      <c r="S27" s="328"/>
      <c r="T27" s="164" t="s">
        <v>29</v>
      </c>
      <c r="U27" s="175">
        <f>'試合前データ入力（○）'!J14</f>
        <v>0</v>
      </c>
      <c r="W27" s="447"/>
      <c r="X27" s="448"/>
      <c r="Y27" s="448"/>
      <c r="Z27" s="449"/>
      <c r="AA27" s="450"/>
      <c r="AB27" s="450"/>
      <c r="AC27" s="451"/>
      <c r="AD27" s="431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582"/>
      <c r="AT27" s="433"/>
      <c r="AU27" s="429"/>
      <c r="AV27" s="430"/>
    </row>
    <row r="28" spans="1:48" ht="17.25" customHeight="1" x14ac:dyDescent="0.2">
      <c r="A28" s="155">
        <v>11</v>
      </c>
      <c r="B28" s="325">
        <f>'試合前データ入力（○）'!E15</f>
        <v>0</v>
      </c>
      <c r="C28" s="326"/>
      <c r="D28" s="326"/>
      <c r="E28" s="326"/>
      <c r="F28" s="326"/>
      <c r="G28" s="326"/>
      <c r="H28" s="164" t="s">
        <v>29</v>
      </c>
      <c r="I28" s="165">
        <f>'試合前データ入力（○）'!F15</f>
        <v>0</v>
      </c>
      <c r="J28" s="375" t="s">
        <v>31</v>
      </c>
      <c r="K28" s="376"/>
      <c r="L28" s="377"/>
      <c r="M28" s="159">
        <v>11</v>
      </c>
      <c r="N28" s="327">
        <f>'試合前データ入力（○）'!I15</f>
        <v>0</v>
      </c>
      <c r="O28" s="328"/>
      <c r="P28" s="328"/>
      <c r="Q28" s="328"/>
      <c r="R28" s="328"/>
      <c r="S28" s="328"/>
      <c r="T28" s="164" t="s">
        <v>29</v>
      </c>
      <c r="U28" s="175">
        <f>'試合前データ入力（○）'!J15</f>
        <v>0</v>
      </c>
      <c r="W28" s="588" t="str">
        <f>差込データ一覧!B31</f>
        <v/>
      </c>
      <c r="X28" s="589" t="str">
        <f>差込データ一覧!C31</f>
        <v/>
      </c>
      <c r="Y28" s="589" t="str">
        <f>差込データ一覧!D31</f>
        <v/>
      </c>
      <c r="Z28" s="590" t="str">
        <f>差込データ一覧!A31</f>
        <v/>
      </c>
      <c r="AA28" s="591"/>
      <c r="AB28" s="591"/>
      <c r="AC28" s="592"/>
      <c r="AD28" s="593" t="str">
        <f>差込データ一覧!AD31</f>
        <v/>
      </c>
      <c r="AE28" s="594"/>
      <c r="AF28" s="594"/>
      <c r="AG28" s="594"/>
      <c r="AH28" s="594"/>
      <c r="AI28" s="594"/>
      <c r="AJ28" s="594"/>
      <c r="AK28" s="594"/>
      <c r="AL28" s="594"/>
      <c r="AM28" s="594"/>
      <c r="AN28" s="594"/>
      <c r="AO28" s="594"/>
      <c r="AP28" s="594"/>
      <c r="AQ28" s="594"/>
      <c r="AR28" s="594"/>
      <c r="AS28" s="595"/>
      <c r="AT28" s="596" t="str">
        <f>IF(Z28=差込データ一覧!$AA$2,差込データ一覧!AA31,差込データ一覧!AC31)</f>
        <v/>
      </c>
      <c r="AU28" s="597" t="s">
        <v>254</v>
      </c>
      <c r="AV28" s="598" t="str">
        <f>IF(Z28=差込データ一覧!$AA$2,差込データ一覧!AC31,差込データ一覧!AA31)</f>
        <v/>
      </c>
    </row>
    <row r="29" spans="1:48" ht="17.25" customHeight="1" thickBot="1" x14ac:dyDescent="0.25">
      <c r="A29" s="155">
        <v>12</v>
      </c>
      <c r="B29" s="325">
        <f>'試合前データ入力（○）'!E16</f>
        <v>0</v>
      </c>
      <c r="C29" s="326"/>
      <c r="D29" s="326"/>
      <c r="E29" s="326"/>
      <c r="F29" s="326"/>
      <c r="G29" s="326"/>
      <c r="H29" s="164"/>
      <c r="I29" s="165">
        <f>'試合前データ入力（○）'!F16</f>
        <v>0</v>
      </c>
      <c r="J29" s="336"/>
      <c r="K29" s="281"/>
      <c r="L29" s="337"/>
      <c r="M29" s="159">
        <v>12</v>
      </c>
      <c r="N29" s="327">
        <f>'試合前データ入力（○）'!I16</f>
        <v>0</v>
      </c>
      <c r="O29" s="328"/>
      <c r="P29" s="328"/>
      <c r="Q29" s="328"/>
      <c r="R29" s="328"/>
      <c r="S29" s="328"/>
      <c r="T29" s="164" t="s">
        <v>29</v>
      </c>
      <c r="U29" s="175">
        <f>'試合前データ入力（○）'!J16</f>
        <v>0</v>
      </c>
      <c r="W29" s="447"/>
      <c r="X29" s="448"/>
      <c r="Y29" s="448"/>
      <c r="Z29" s="449"/>
      <c r="AA29" s="450"/>
      <c r="AB29" s="450"/>
      <c r="AC29" s="451"/>
      <c r="AD29" s="431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582"/>
      <c r="AT29" s="433"/>
      <c r="AU29" s="429"/>
      <c r="AV29" s="430"/>
    </row>
    <row r="30" spans="1:48" ht="17.25" customHeight="1" x14ac:dyDescent="0.2">
      <c r="A30" s="155">
        <v>13</v>
      </c>
      <c r="B30" s="325">
        <f>'試合前データ入力（○）'!E17</f>
        <v>0</v>
      </c>
      <c r="C30" s="326"/>
      <c r="D30" s="326"/>
      <c r="E30" s="326"/>
      <c r="F30" s="326"/>
      <c r="G30" s="326"/>
      <c r="H30" s="164" t="s">
        <v>29</v>
      </c>
      <c r="I30" s="165">
        <f>'試合前データ入力（○）'!F17</f>
        <v>0</v>
      </c>
      <c r="J30" s="336"/>
      <c r="K30" s="281"/>
      <c r="L30" s="337"/>
      <c r="M30" s="159">
        <v>13</v>
      </c>
      <c r="N30" s="327">
        <f>'試合前データ入力（○）'!I17</f>
        <v>0</v>
      </c>
      <c r="O30" s="328"/>
      <c r="P30" s="328"/>
      <c r="Q30" s="328"/>
      <c r="R30" s="328"/>
      <c r="S30" s="328"/>
      <c r="T30" s="164"/>
      <c r="U30" s="175">
        <f>'試合前データ入力（○）'!J17</f>
        <v>0</v>
      </c>
      <c r="W30" s="588" t="str">
        <f>差込データ一覧!B32</f>
        <v/>
      </c>
      <c r="X30" s="589" t="str">
        <f>差込データ一覧!C32</f>
        <v/>
      </c>
      <c r="Y30" s="589" t="str">
        <f>差込データ一覧!D32</f>
        <v/>
      </c>
      <c r="Z30" s="590" t="str">
        <f>差込データ一覧!A32</f>
        <v/>
      </c>
      <c r="AA30" s="591"/>
      <c r="AB30" s="591"/>
      <c r="AC30" s="592"/>
      <c r="AD30" s="593" t="str">
        <f>差込データ一覧!AD32</f>
        <v/>
      </c>
      <c r="AE30" s="594"/>
      <c r="AF30" s="594"/>
      <c r="AG30" s="594"/>
      <c r="AH30" s="594"/>
      <c r="AI30" s="594"/>
      <c r="AJ30" s="594"/>
      <c r="AK30" s="594"/>
      <c r="AL30" s="594"/>
      <c r="AM30" s="594"/>
      <c r="AN30" s="594"/>
      <c r="AO30" s="594"/>
      <c r="AP30" s="594"/>
      <c r="AQ30" s="594"/>
      <c r="AR30" s="594"/>
      <c r="AS30" s="595"/>
      <c r="AT30" s="596" t="str">
        <f>IF(Z30=差込データ一覧!$AA$2,差込データ一覧!AA32,差込データ一覧!AC32)</f>
        <v/>
      </c>
      <c r="AU30" s="597" t="s">
        <v>254</v>
      </c>
      <c r="AV30" s="598" t="str">
        <f>IF(Z30=差込データ一覧!$AA$2,差込データ一覧!AC32,差込データ一覧!AA32)</f>
        <v/>
      </c>
    </row>
    <row r="31" spans="1:48" ht="17.25" customHeight="1" thickBot="1" x14ac:dyDescent="0.25">
      <c r="A31" s="155">
        <v>14</v>
      </c>
      <c r="B31" s="325">
        <f>'試合前データ入力（○）'!E18</f>
        <v>0</v>
      </c>
      <c r="C31" s="326"/>
      <c r="D31" s="326"/>
      <c r="E31" s="326"/>
      <c r="F31" s="326"/>
      <c r="G31" s="326"/>
      <c r="H31" s="164" t="s">
        <v>29</v>
      </c>
      <c r="I31" s="165">
        <f>'試合前データ入力（○）'!F18</f>
        <v>0</v>
      </c>
      <c r="J31" s="338"/>
      <c r="K31" s="339"/>
      <c r="L31" s="340"/>
      <c r="M31" s="159">
        <v>14</v>
      </c>
      <c r="N31" s="327">
        <f>'試合前データ入力（○）'!I18</f>
        <v>0</v>
      </c>
      <c r="O31" s="328"/>
      <c r="P31" s="328"/>
      <c r="Q31" s="328"/>
      <c r="R31" s="328"/>
      <c r="S31" s="328"/>
      <c r="T31" s="164" t="s">
        <v>29</v>
      </c>
      <c r="U31" s="175">
        <f>'試合前データ入力（○）'!J18</f>
        <v>0</v>
      </c>
      <c r="W31" s="447"/>
      <c r="X31" s="448"/>
      <c r="Y31" s="448"/>
      <c r="Z31" s="449"/>
      <c r="AA31" s="450"/>
      <c r="AB31" s="450"/>
      <c r="AC31" s="451"/>
      <c r="AD31" s="431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582"/>
      <c r="AT31" s="433"/>
      <c r="AU31" s="429"/>
      <c r="AV31" s="430"/>
    </row>
    <row r="32" spans="1:48" ht="17.25" customHeight="1" x14ac:dyDescent="0.2">
      <c r="A32" s="155">
        <v>15</v>
      </c>
      <c r="B32" s="325">
        <f>'試合前データ入力（○）'!E19</f>
        <v>0</v>
      </c>
      <c r="C32" s="326"/>
      <c r="D32" s="326"/>
      <c r="E32" s="326"/>
      <c r="F32" s="326"/>
      <c r="G32" s="326"/>
      <c r="H32" s="164" t="s">
        <v>29</v>
      </c>
      <c r="I32" s="165">
        <f>'試合前データ入力（○）'!F19</f>
        <v>0</v>
      </c>
      <c r="J32" s="378" t="s">
        <v>32</v>
      </c>
      <c r="K32" s="379"/>
      <c r="L32" s="380"/>
      <c r="M32" s="159">
        <v>15</v>
      </c>
      <c r="N32" s="327">
        <f>'試合前データ入力（○）'!I19</f>
        <v>0</v>
      </c>
      <c r="O32" s="328"/>
      <c r="P32" s="328"/>
      <c r="Q32" s="328"/>
      <c r="R32" s="328"/>
      <c r="S32" s="328"/>
      <c r="T32" s="164" t="s">
        <v>29</v>
      </c>
      <c r="U32" s="175">
        <f>'試合前データ入力（○）'!J19</f>
        <v>0</v>
      </c>
      <c r="W32" s="588" t="str">
        <f>差込データ一覧!B33</f>
        <v/>
      </c>
      <c r="X32" s="589" t="str">
        <f>差込データ一覧!C33</f>
        <v/>
      </c>
      <c r="Y32" s="589" t="str">
        <f>差込データ一覧!D33</f>
        <v/>
      </c>
      <c r="Z32" s="590" t="str">
        <f>差込データ一覧!A33</f>
        <v/>
      </c>
      <c r="AA32" s="591"/>
      <c r="AB32" s="591"/>
      <c r="AC32" s="592"/>
      <c r="AD32" s="593" t="str">
        <f>差込データ一覧!AD33</f>
        <v/>
      </c>
      <c r="AE32" s="594"/>
      <c r="AF32" s="594"/>
      <c r="AG32" s="594"/>
      <c r="AH32" s="594"/>
      <c r="AI32" s="594"/>
      <c r="AJ32" s="594"/>
      <c r="AK32" s="594"/>
      <c r="AL32" s="594"/>
      <c r="AM32" s="594"/>
      <c r="AN32" s="594"/>
      <c r="AO32" s="594"/>
      <c r="AP32" s="594"/>
      <c r="AQ32" s="594"/>
      <c r="AR32" s="594"/>
      <c r="AS32" s="595"/>
      <c r="AT32" s="596" t="str">
        <f>IF(Z32=差込データ一覧!$AA$2,差込データ一覧!AA33,差込データ一覧!AC33)</f>
        <v/>
      </c>
      <c r="AU32" s="597" t="s">
        <v>254</v>
      </c>
      <c r="AV32" s="598" t="str">
        <f>IF(Z32=差込データ一覧!$AA$2,差込データ一覧!AC33,差込データ一覧!AA33)</f>
        <v/>
      </c>
    </row>
    <row r="33" spans="1:48" ht="17.25" customHeight="1" thickBot="1" x14ac:dyDescent="0.25">
      <c r="A33" s="155">
        <v>16</v>
      </c>
      <c r="B33" s="325">
        <f>'試合前データ入力（○）'!E20</f>
        <v>0</v>
      </c>
      <c r="C33" s="326"/>
      <c r="D33" s="326"/>
      <c r="E33" s="326"/>
      <c r="F33" s="326"/>
      <c r="G33" s="326"/>
      <c r="H33" s="164" t="s">
        <v>29</v>
      </c>
      <c r="I33" s="165">
        <f>'試合前データ入力（○）'!F20</f>
        <v>0</v>
      </c>
      <c r="J33" s="375" t="s">
        <v>33</v>
      </c>
      <c r="K33" s="376"/>
      <c r="L33" s="377"/>
      <c r="M33" s="159">
        <v>16</v>
      </c>
      <c r="N33" s="327">
        <f>'試合前データ入力（○）'!I20</f>
        <v>0</v>
      </c>
      <c r="O33" s="328"/>
      <c r="P33" s="328"/>
      <c r="Q33" s="328"/>
      <c r="R33" s="328"/>
      <c r="S33" s="328"/>
      <c r="T33" s="164" t="s">
        <v>29</v>
      </c>
      <c r="U33" s="175">
        <f>'試合前データ入力（○）'!J20</f>
        <v>0</v>
      </c>
      <c r="W33" s="447"/>
      <c r="X33" s="448"/>
      <c r="Y33" s="448"/>
      <c r="Z33" s="449"/>
      <c r="AA33" s="450"/>
      <c r="AB33" s="450"/>
      <c r="AC33" s="451"/>
      <c r="AD33" s="431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582"/>
      <c r="AT33" s="433"/>
      <c r="AU33" s="429"/>
      <c r="AV33" s="430"/>
    </row>
    <row r="34" spans="1:48" ht="17.25" customHeight="1" x14ac:dyDescent="0.2">
      <c r="A34" s="155">
        <v>17</v>
      </c>
      <c r="B34" s="325">
        <f>'試合前データ入力（○）'!E21</f>
        <v>0</v>
      </c>
      <c r="C34" s="326"/>
      <c r="D34" s="326"/>
      <c r="E34" s="326"/>
      <c r="F34" s="326"/>
      <c r="G34" s="326"/>
      <c r="H34" s="164" t="s">
        <v>29</v>
      </c>
      <c r="I34" s="165">
        <f>'試合前データ入力（○）'!F21</f>
        <v>0</v>
      </c>
      <c r="J34" s="336"/>
      <c r="K34" s="281"/>
      <c r="L34" s="337"/>
      <c r="M34" s="159">
        <v>17</v>
      </c>
      <c r="N34" s="327">
        <f>'試合前データ入力（○）'!I21</f>
        <v>0</v>
      </c>
      <c r="O34" s="328"/>
      <c r="P34" s="328"/>
      <c r="Q34" s="328"/>
      <c r="R34" s="328"/>
      <c r="S34" s="328"/>
      <c r="T34" s="164" t="s">
        <v>29</v>
      </c>
      <c r="U34" s="175">
        <f>'試合前データ入力（○）'!J21</f>
        <v>0</v>
      </c>
      <c r="W34" s="588" t="str">
        <f>差込データ一覧!B34</f>
        <v/>
      </c>
      <c r="X34" s="589" t="str">
        <f>差込データ一覧!C34</f>
        <v/>
      </c>
      <c r="Y34" s="589" t="str">
        <f>差込データ一覧!D34</f>
        <v/>
      </c>
      <c r="Z34" s="590" t="str">
        <f>差込データ一覧!A34</f>
        <v/>
      </c>
      <c r="AA34" s="591"/>
      <c r="AB34" s="591"/>
      <c r="AC34" s="592"/>
      <c r="AD34" s="593" t="str">
        <f>差込データ一覧!AD34</f>
        <v/>
      </c>
      <c r="AE34" s="594"/>
      <c r="AF34" s="594"/>
      <c r="AG34" s="594"/>
      <c r="AH34" s="594"/>
      <c r="AI34" s="594"/>
      <c r="AJ34" s="594"/>
      <c r="AK34" s="594"/>
      <c r="AL34" s="594"/>
      <c r="AM34" s="594"/>
      <c r="AN34" s="594"/>
      <c r="AO34" s="594"/>
      <c r="AP34" s="594"/>
      <c r="AQ34" s="594"/>
      <c r="AR34" s="594"/>
      <c r="AS34" s="595"/>
      <c r="AT34" s="596" t="str">
        <f>IF(Z34=差込データ一覧!$AA$2,差込データ一覧!AA34,差込データ一覧!AC34)</f>
        <v/>
      </c>
      <c r="AU34" s="597" t="s">
        <v>254</v>
      </c>
      <c r="AV34" s="598" t="str">
        <f>IF(Z34=差込データ一覧!$AA$2,差込データ一覧!AC34,差込データ一覧!AA34)</f>
        <v/>
      </c>
    </row>
    <row r="35" spans="1:48" ht="17.25" customHeight="1" thickBot="1" x14ac:dyDescent="0.25">
      <c r="A35" s="155">
        <v>18</v>
      </c>
      <c r="B35" s="325">
        <f>'試合前データ入力（○）'!E22</f>
        <v>0</v>
      </c>
      <c r="C35" s="326"/>
      <c r="D35" s="326"/>
      <c r="E35" s="326"/>
      <c r="F35" s="326"/>
      <c r="G35" s="326"/>
      <c r="H35" s="164" t="s">
        <v>29</v>
      </c>
      <c r="I35" s="165">
        <f>'試合前データ入力（○）'!F22</f>
        <v>0</v>
      </c>
      <c r="J35" s="336"/>
      <c r="K35" s="281"/>
      <c r="L35" s="337"/>
      <c r="M35" s="159">
        <v>18</v>
      </c>
      <c r="N35" s="327">
        <f>'試合前データ入力（○）'!I22</f>
        <v>0</v>
      </c>
      <c r="O35" s="328"/>
      <c r="P35" s="328"/>
      <c r="Q35" s="328"/>
      <c r="R35" s="328"/>
      <c r="S35" s="328"/>
      <c r="T35" s="164" t="s">
        <v>29</v>
      </c>
      <c r="U35" s="175">
        <f>'試合前データ入力（○）'!J22</f>
        <v>0</v>
      </c>
      <c r="W35" s="447"/>
      <c r="X35" s="448"/>
      <c r="Y35" s="448"/>
      <c r="Z35" s="449"/>
      <c r="AA35" s="450"/>
      <c r="AB35" s="450"/>
      <c r="AC35" s="451"/>
      <c r="AD35" s="431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582"/>
      <c r="AT35" s="433"/>
      <c r="AU35" s="429"/>
      <c r="AV35" s="430"/>
    </row>
    <row r="36" spans="1:48" ht="17.25" customHeight="1" x14ac:dyDescent="0.2">
      <c r="A36" s="155">
        <v>19</v>
      </c>
      <c r="B36" s="325">
        <f>'試合前データ入力（○）'!E23</f>
        <v>0</v>
      </c>
      <c r="C36" s="326"/>
      <c r="D36" s="326"/>
      <c r="E36" s="326"/>
      <c r="F36" s="326"/>
      <c r="G36" s="326"/>
      <c r="H36" s="164" t="s">
        <v>29</v>
      </c>
      <c r="I36" s="165">
        <f>'試合前データ入力（○）'!F23</f>
        <v>0</v>
      </c>
      <c r="J36" s="336"/>
      <c r="K36" s="281"/>
      <c r="L36" s="337"/>
      <c r="M36" s="159">
        <v>19</v>
      </c>
      <c r="N36" s="327">
        <f>'試合前データ入力（○）'!I23</f>
        <v>0</v>
      </c>
      <c r="O36" s="328"/>
      <c r="P36" s="328"/>
      <c r="Q36" s="328"/>
      <c r="R36" s="328"/>
      <c r="S36" s="328"/>
      <c r="T36" s="164" t="s">
        <v>29</v>
      </c>
      <c r="U36" s="175">
        <f>'試合前データ入力（○）'!J23</f>
        <v>0</v>
      </c>
      <c r="W36" s="588" t="str">
        <f>差込データ一覧!B35</f>
        <v/>
      </c>
      <c r="X36" s="589" t="str">
        <f>差込データ一覧!C35</f>
        <v/>
      </c>
      <c r="Y36" s="589" t="str">
        <f>差込データ一覧!D35</f>
        <v/>
      </c>
      <c r="Z36" s="590" t="str">
        <f>差込データ一覧!A35</f>
        <v/>
      </c>
      <c r="AA36" s="591"/>
      <c r="AB36" s="591"/>
      <c r="AC36" s="592"/>
      <c r="AD36" s="593" t="str">
        <f>差込データ一覧!AD35</f>
        <v/>
      </c>
      <c r="AE36" s="594"/>
      <c r="AF36" s="594"/>
      <c r="AG36" s="594"/>
      <c r="AH36" s="594"/>
      <c r="AI36" s="594"/>
      <c r="AJ36" s="594"/>
      <c r="AK36" s="594"/>
      <c r="AL36" s="594"/>
      <c r="AM36" s="594"/>
      <c r="AN36" s="594"/>
      <c r="AO36" s="594"/>
      <c r="AP36" s="594"/>
      <c r="AQ36" s="594"/>
      <c r="AR36" s="594"/>
      <c r="AS36" s="595"/>
      <c r="AT36" s="596" t="str">
        <f>IF(Z36=差込データ一覧!$AA$2,差込データ一覧!AA35,差込データ一覧!AC35)</f>
        <v/>
      </c>
      <c r="AU36" s="597" t="s">
        <v>254</v>
      </c>
      <c r="AV36" s="598" t="str">
        <f>IF(Z36=差込データ一覧!$AA$2,差込データ一覧!AC35,差込データ一覧!AA35)</f>
        <v/>
      </c>
    </row>
    <row r="37" spans="1:48" ht="17.25" customHeight="1" thickBot="1" x14ac:dyDescent="0.25">
      <c r="A37" s="155">
        <v>20</v>
      </c>
      <c r="B37" s="325">
        <f>'試合前データ入力（○）'!E24</f>
        <v>0</v>
      </c>
      <c r="C37" s="326"/>
      <c r="D37" s="326"/>
      <c r="E37" s="326"/>
      <c r="F37" s="326"/>
      <c r="G37" s="326"/>
      <c r="H37" s="164" t="s">
        <v>29</v>
      </c>
      <c r="I37" s="165">
        <f>'試合前データ入力（○）'!F24</f>
        <v>0</v>
      </c>
      <c r="J37" s="336"/>
      <c r="K37" s="281"/>
      <c r="L37" s="337"/>
      <c r="M37" s="159">
        <v>20</v>
      </c>
      <c r="N37" s="327">
        <f>'試合前データ入力（○）'!I24</f>
        <v>0</v>
      </c>
      <c r="O37" s="328"/>
      <c r="P37" s="328"/>
      <c r="Q37" s="328"/>
      <c r="R37" s="328"/>
      <c r="S37" s="328"/>
      <c r="T37" s="164" t="s">
        <v>29</v>
      </c>
      <c r="U37" s="175">
        <f>'試合前データ入力（○）'!J24</f>
        <v>0</v>
      </c>
      <c r="W37" s="447"/>
      <c r="X37" s="448"/>
      <c r="Y37" s="448"/>
      <c r="Z37" s="449"/>
      <c r="AA37" s="450"/>
      <c r="AB37" s="450"/>
      <c r="AC37" s="451"/>
      <c r="AD37" s="431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582"/>
      <c r="AT37" s="433"/>
      <c r="AU37" s="429"/>
      <c r="AV37" s="430"/>
    </row>
    <row r="38" spans="1:48" ht="17.25" customHeight="1" x14ac:dyDescent="0.2">
      <c r="A38" s="155">
        <v>21</v>
      </c>
      <c r="B38" s="325">
        <f>'試合前データ入力（○）'!E25</f>
        <v>0</v>
      </c>
      <c r="C38" s="326"/>
      <c r="D38" s="326"/>
      <c r="E38" s="326"/>
      <c r="F38" s="326"/>
      <c r="G38" s="326"/>
      <c r="H38" s="164" t="s">
        <v>29</v>
      </c>
      <c r="I38" s="165">
        <f>'試合前データ入力（○）'!F25</f>
        <v>0</v>
      </c>
      <c r="J38" s="336"/>
      <c r="K38" s="281"/>
      <c r="L38" s="337"/>
      <c r="M38" s="159">
        <v>21</v>
      </c>
      <c r="N38" s="327">
        <f>'試合前データ入力（○）'!I25</f>
        <v>0</v>
      </c>
      <c r="O38" s="328"/>
      <c r="P38" s="328"/>
      <c r="Q38" s="328"/>
      <c r="R38" s="328"/>
      <c r="S38" s="328"/>
      <c r="T38" s="164" t="s">
        <v>29</v>
      </c>
      <c r="U38" s="175">
        <f>'試合前データ入力（○）'!J25</f>
        <v>0</v>
      </c>
      <c r="W38" s="588" t="str">
        <f>差込データ一覧!B36</f>
        <v/>
      </c>
      <c r="X38" s="589" t="str">
        <f>差込データ一覧!C36</f>
        <v/>
      </c>
      <c r="Y38" s="589" t="str">
        <f>差込データ一覧!D36</f>
        <v/>
      </c>
      <c r="Z38" s="590" t="str">
        <f>差込データ一覧!A36</f>
        <v/>
      </c>
      <c r="AA38" s="591"/>
      <c r="AB38" s="591"/>
      <c r="AC38" s="592"/>
      <c r="AD38" s="593" t="str">
        <f>差込データ一覧!AD36</f>
        <v/>
      </c>
      <c r="AE38" s="594"/>
      <c r="AF38" s="594"/>
      <c r="AG38" s="594"/>
      <c r="AH38" s="594"/>
      <c r="AI38" s="594"/>
      <c r="AJ38" s="594"/>
      <c r="AK38" s="594"/>
      <c r="AL38" s="594"/>
      <c r="AM38" s="594"/>
      <c r="AN38" s="594"/>
      <c r="AO38" s="594"/>
      <c r="AP38" s="594"/>
      <c r="AQ38" s="594"/>
      <c r="AR38" s="594"/>
      <c r="AS38" s="595"/>
      <c r="AT38" s="596" t="str">
        <f>IF(Z38=差込データ一覧!$AA$2,差込データ一覧!AA36,差込データ一覧!AC36)</f>
        <v/>
      </c>
      <c r="AU38" s="597" t="s">
        <v>254</v>
      </c>
      <c r="AV38" s="598" t="str">
        <f>IF(Z38=差込データ一覧!$AA$2,差込データ一覧!AC36,差込データ一覧!AA36)</f>
        <v/>
      </c>
    </row>
    <row r="39" spans="1:48" ht="17.25" customHeight="1" thickBot="1" x14ac:dyDescent="0.25">
      <c r="A39" s="156">
        <v>22</v>
      </c>
      <c r="B39" s="325">
        <f>'試合前データ入力（○）'!E26</f>
        <v>0</v>
      </c>
      <c r="C39" s="326"/>
      <c r="D39" s="326"/>
      <c r="E39" s="326"/>
      <c r="F39" s="326"/>
      <c r="G39" s="326"/>
      <c r="H39" s="164" t="s">
        <v>29</v>
      </c>
      <c r="I39" s="185">
        <f>'試合前データ入力（○）'!F26</f>
        <v>0</v>
      </c>
      <c r="J39" s="336"/>
      <c r="K39" s="281"/>
      <c r="L39" s="337"/>
      <c r="M39" s="160">
        <v>22</v>
      </c>
      <c r="N39" s="327">
        <f>'試合前データ入力（○）'!I26</f>
        <v>0</v>
      </c>
      <c r="O39" s="328"/>
      <c r="P39" s="328"/>
      <c r="Q39" s="328"/>
      <c r="R39" s="328"/>
      <c r="S39" s="328"/>
      <c r="T39" s="164" t="s">
        <v>29</v>
      </c>
      <c r="U39" s="175">
        <f>'試合前データ入力（○）'!J26</f>
        <v>0</v>
      </c>
      <c r="W39" s="447"/>
      <c r="X39" s="448"/>
      <c r="Y39" s="448"/>
      <c r="Z39" s="449"/>
      <c r="AA39" s="450"/>
      <c r="AB39" s="450"/>
      <c r="AC39" s="451"/>
      <c r="AD39" s="431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582"/>
      <c r="AT39" s="433"/>
      <c r="AU39" s="429"/>
      <c r="AV39" s="430"/>
    </row>
    <row r="40" spans="1:48" ht="17.25" customHeight="1" x14ac:dyDescent="0.2">
      <c r="A40" s="156">
        <v>23</v>
      </c>
      <c r="B40" s="325">
        <f>'試合前データ入力（○）'!E27</f>
        <v>0</v>
      </c>
      <c r="C40" s="326"/>
      <c r="D40" s="326"/>
      <c r="E40" s="326"/>
      <c r="F40" s="326"/>
      <c r="G40" s="326"/>
      <c r="H40" s="164" t="s">
        <v>29</v>
      </c>
      <c r="I40" s="185">
        <f>'試合前データ入力（○）'!F27</f>
        <v>0</v>
      </c>
      <c r="J40" s="336"/>
      <c r="K40" s="281"/>
      <c r="L40" s="337"/>
      <c r="M40" s="160">
        <v>23</v>
      </c>
      <c r="N40" s="327">
        <f>'試合前データ入力（○）'!I27</f>
        <v>0</v>
      </c>
      <c r="O40" s="328"/>
      <c r="P40" s="328"/>
      <c r="Q40" s="328"/>
      <c r="R40" s="328"/>
      <c r="S40" s="328"/>
      <c r="T40" s="164" t="s">
        <v>29</v>
      </c>
      <c r="U40" s="175">
        <f>'試合前データ入力（○）'!J27</f>
        <v>0</v>
      </c>
      <c r="W40" s="588" t="str">
        <f>差込データ一覧!B37</f>
        <v/>
      </c>
      <c r="X40" s="589" t="str">
        <f>差込データ一覧!C37</f>
        <v/>
      </c>
      <c r="Y40" s="589" t="str">
        <f>差込データ一覧!D37</f>
        <v/>
      </c>
      <c r="Z40" s="590" t="str">
        <f>差込データ一覧!A37</f>
        <v/>
      </c>
      <c r="AA40" s="591"/>
      <c r="AB40" s="591"/>
      <c r="AC40" s="592"/>
      <c r="AD40" s="593" t="str">
        <f>差込データ一覧!AD37</f>
        <v/>
      </c>
      <c r="AE40" s="594"/>
      <c r="AF40" s="594"/>
      <c r="AG40" s="594"/>
      <c r="AH40" s="594"/>
      <c r="AI40" s="594"/>
      <c r="AJ40" s="594"/>
      <c r="AK40" s="594"/>
      <c r="AL40" s="594"/>
      <c r="AM40" s="594"/>
      <c r="AN40" s="594"/>
      <c r="AO40" s="594"/>
      <c r="AP40" s="594"/>
      <c r="AQ40" s="594"/>
      <c r="AR40" s="594"/>
      <c r="AS40" s="595"/>
      <c r="AT40" s="596" t="str">
        <f>IF(Z40=差込データ一覧!$AA$2,差込データ一覧!AA37,差込データ一覧!AC37)</f>
        <v/>
      </c>
      <c r="AU40" s="597" t="s">
        <v>254</v>
      </c>
      <c r="AV40" s="598" t="str">
        <f>IF(Z40=差込データ一覧!$AA$2,差込データ一覧!AC37,差込データ一覧!AA37)</f>
        <v/>
      </c>
    </row>
    <row r="41" spans="1:48" ht="17.25" customHeight="1" thickBot="1" x14ac:dyDescent="0.25">
      <c r="A41" s="156">
        <v>24</v>
      </c>
      <c r="B41" s="325">
        <f>'試合前データ入力（○）'!E28</f>
        <v>0</v>
      </c>
      <c r="C41" s="326"/>
      <c r="D41" s="326"/>
      <c r="E41" s="326"/>
      <c r="F41" s="326"/>
      <c r="G41" s="326"/>
      <c r="H41" s="164" t="s">
        <v>29</v>
      </c>
      <c r="I41" s="185">
        <f>'試合前データ入力（○）'!F28</f>
        <v>0</v>
      </c>
      <c r="J41" s="336"/>
      <c r="K41" s="281"/>
      <c r="L41" s="337"/>
      <c r="M41" s="160">
        <v>24</v>
      </c>
      <c r="N41" s="327">
        <f>'試合前データ入力（○）'!I28</f>
        <v>0</v>
      </c>
      <c r="O41" s="328"/>
      <c r="P41" s="328"/>
      <c r="Q41" s="328"/>
      <c r="R41" s="328"/>
      <c r="S41" s="328"/>
      <c r="T41" s="164" t="s">
        <v>29</v>
      </c>
      <c r="U41" s="175">
        <f>'試合前データ入力（○）'!J28</f>
        <v>0</v>
      </c>
      <c r="W41" s="447"/>
      <c r="X41" s="448"/>
      <c r="Y41" s="448"/>
      <c r="Z41" s="449"/>
      <c r="AA41" s="450"/>
      <c r="AB41" s="450"/>
      <c r="AC41" s="451"/>
      <c r="AD41" s="431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582"/>
      <c r="AT41" s="433"/>
      <c r="AU41" s="429"/>
      <c r="AV41" s="430"/>
    </row>
    <row r="42" spans="1:48" ht="17.25" customHeight="1" thickBot="1" x14ac:dyDescent="0.25">
      <c r="A42" s="157">
        <v>25</v>
      </c>
      <c r="B42" s="390">
        <f>'試合前データ入力（○）'!E29</f>
        <v>0</v>
      </c>
      <c r="C42" s="391"/>
      <c r="D42" s="391"/>
      <c r="E42" s="391"/>
      <c r="F42" s="391"/>
      <c r="G42" s="391"/>
      <c r="H42" s="167" t="s">
        <v>29</v>
      </c>
      <c r="I42" s="168">
        <f>'試合前データ入力（○）'!F29</f>
        <v>0</v>
      </c>
      <c r="J42" s="381"/>
      <c r="K42" s="382"/>
      <c r="L42" s="383"/>
      <c r="M42" s="161">
        <v>25</v>
      </c>
      <c r="N42" s="298">
        <f>'試合前データ入力（○）'!I29</f>
        <v>0</v>
      </c>
      <c r="O42" s="282"/>
      <c r="P42" s="282"/>
      <c r="Q42" s="282"/>
      <c r="R42" s="282"/>
      <c r="S42" s="282"/>
      <c r="T42" s="167" t="s">
        <v>29</v>
      </c>
      <c r="U42" s="176">
        <f>'試合前データ入力（○）'!J29</f>
        <v>0</v>
      </c>
      <c r="W42" s="588" t="str">
        <f>差込データ一覧!B38</f>
        <v/>
      </c>
      <c r="X42" s="589" t="str">
        <f>差込データ一覧!C38</f>
        <v/>
      </c>
      <c r="Y42" s="589" t="str">
        <f>差込データ一覧!D38</f>
        <v/>
      </c>
      <c r="Z42" s="590" t="str">
        <f>差込データ一覧!A38</f>
        <v/>
      </c>
      <c r="AA42" s="591"/>
      <c r="AB42" s="591"/>
      <c r="AC42" s="592"/>
      <c r="AD42" s="593" t="str">
        <f>差込データ一覧!AD38</f>
        <v/>
      </c>
      <c r="AE42" s="594"/>
      <c r="AF42" s="594"/>
      <c r="AG42" s="594"/>
      <c r="AH42" s="594"/>
      <c r="AI42" s="594"/>
      <c r="AJ42" s="594"/>
      <c r="AK42" s="594"/>
      <c r="AL42" s="594"/>
      <c r="AM42" s="594"/>
      <c r="AN42" s="594"/>
      <c r="AO42" s="594"/>
      <c r="AP42" s="594"/>
      <c r="AQ42" s="594"/>
      <c r="AR42" s="594"/>
      <c r="AS42" s="595"/>
      <c r="AT42" s="596" t="str">
        <f>IF(Z42=差込データ一覧!$AA$2,差込データ一覧!AA38,差込データ一覧!AC38)</f>
        <v/>
      </c>
      <c r="AU42" s="597" t="s">
        <v>254</v>
      </c>
      <c r="AV42" s="598" t="str">
        <f>IF(Z42=差込データ一覧!$AA$2,差込データ一覧!AC38,差込データ一覧!AA38)</f>
        <v/>
      </c>
    </row>
    <row r="43" spans="1:48" ht="17.25" customHeight="1" thickBot="1" x14ac:dyDescent="0.25">
      <c r="W43" s="447"/>
      <c r="X43" s="448"/>
      <c r="Y43" s="448"/>
      <c r="Z43" s="449"/>
      <c r="AA43" s="450"/>
      <c r="AB43" s="450"/>
      <c r="AC43" s="451"/>
      <c r="AD43" s="431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582"/>
      <c r="AT43" s="433"/>
      <c r="AU43" s="429"/>
      <c r="AV43" s="430"/>
    </row>
    <row r="44" spans="1:48" ht="17.25" customHeight="1" thickBot="1" x14ac:dyDescent="0.25">
      <c r="A44" s="384" t="s">
        <v>22</v>
      </c>
      <c r="B44" s="385"/>
      <c r="C44" s="183" t="s">
        <v>36</v>
      </c>
      <c r="D44" s="386" t="s">
        <v>37</v>
      </c>
      <c r="E44" s="386"/>
      <c r="F44" s="16"/>
      <c r="G44" s="16" t="s">
        <v>36</v>
      </c>
      <c r="H44" s="386" t="s">
        <v>37</v>
      </c>
      <c r="I44" s="387"/>
      <c r="J44" s="386" t="s">
        <v>39</v>
      </c>
      <c r="K44" s="386"/>
      <c r="L44" s="386"/>
      <c r="M44" s="388" t="s">
        <v>22</v>
      </c>
      <c r="N44" s="389"/>
      <c r="O44" s="16" t="s">
        <v>36</v>
      </c>
      <c r="P44" s="386" t="s">
        <v>37</v>
      </c>
      <c r="Q44" s="386"/>
      <c r="R44" s="16"/>
      <c r="S44" s="16" t="s">
        <v>36</v>
      </c>
      <c r="T44" s="386" t="s">
        <v>37</v>
      </c>
      <c r="U44" s="400"/>
      <c r="V44" s="17"/>
      <c r="W44" s="588" t="str">
        <f>差込データ一覧!B39</f>
        <v/>
      </c>
      <c r="X44" s="589" t="str">
        <f>差込データ一覧!C39</f>
        <v/>
      </c>
      <c r="Y44" s="589" t="str">
        <f>差込データ一覧!D39</f>
        <v/>
      </c>
      <c r="Z44" s="590" t="str">
        <f>差込データ一覧!A39</f>
        <v/>
      </c>
      <c r="AA44" s="591"/>
      <c r="AB44" s="591"/>
      <c r="AC44" s="592"/>
      <c r="AD44" s="593" t="str">
        <f>差込データ一覧!AD39</f>
        <v/>
      </c>
      <c r="AE44" s="594"/>
      <c r="AF44" s="594"/>
      <c r="AG44" s="594"/>
      <c r="AH44" s="594"/>
      <c r="AI44" s="594"/>
      <c r="AJ44" s="594"/>
      <c r="AK44" s="594"/>
      <c r="AL44" s="594"/>
      <c r="AM44" s="594"/>
      <c r="AN44" s="594"/>
      <c r="AO44" s="594"/>
      <c r="AP44" s="594"/>
      <c r="AQ44" s="594"/>
      <c r="AR44" s="594"/>
      <c r="AS44" s="595"/>
      <c r="AT44" s="596" t="str">
        <f>IF(Z44=差込データ一覧!$AA$2,差込データ一覧!AA39,差込データ一覧!AC39)</f>
        <v/>
      </c>
      <c r="AU44" s="597" t="s">
        <v>254</v>
      </c>
      <c r="AV44" s="598" t="str">
        <f>IF(Z44=差込データ一覧!$AA$2,差込データ一覧!AC39,差込データ一覧!AA39)</f>
        <v/>
      </c>
    </row>
    <row r="45" spans="1:48" ht="17.25" customHeight="1" thickTop="1" thickBot="1" x14ac:dyDescent="0.25">
      <c r="A45" s="197"/>
      <c r="B45" s="177"/>
      <c r="C45" s="180"/>
      <c r="D45" s="411" t="str">
        <f>IF(ISBLANK(C45),"",VLOOKUP(C45,$A$18:$I$42,2,0))</f>
        <v/>
      </c>
      <c r="E45" s="411"/>
      <c r="F45" s="169" t="s">
        <v>211</v>
      </c>
      <c r="G45" s="177"/>
      <c r="H45" s="411" t="str">
        <f t="shared" ref="H45:H51" si="0">IF(ISBLANK(G45),"",VLOOKUP(G45,$A$18:$I$42,2,0))</f>
        <v/>
      </c>
      <c r="I45" s="418"/>
      <c r="J45" s="396">
        <v>1</v>
      </c>
      <c r="K45" s="397"/>
      <c r="L45" s="398"/>
      <c r="M45" s="200"/>
      <c r="N45" s="201"/>
      <c r="O45" s="177"/>
      <c r="P45" s="411" t="str">
        <f t="shared" ref="P45:P51" si="1">IF(ISBLANK(O45),"",VLOOKUP(O45,$M$18:$U$42,2,0))</f>
        <v/>
      </c>
      <c r="Q45" s="411"/>
      <c r="R45" s="169" t="s">
        <v>211</v>
      </c>
      <c r="S45" s="177"/>
      <c r="T45" s="411" t="str">
        <f t="shared" ref="T45:T51" si="2">IF(ISBLANK(S45),"",VLOOKUP(S45,$M$18:$U$42,2,0))</f>
        <v/>
      </c>
      <c r="U45" s="412"/>
      <c r="V45" s="17"/>
      <c r="W45" s="447"/>
      <c r="X45" s="448"/>
      <c r="Y45" s="448"/>
      <c r="Z45" s="449"/>
      <c r="AA45" s="450"/>
      <c r="AB45" s="450"/>
      <c r="AC45" s="451"/>
      <c r="AD45" s="431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582"/>
      <c r="AT45" s="433"/>
      <c r="AU45" s="429"/>
      <c r="AV45" s="430"/>
    </row>
    <row r="46" spans="1:48" ht="17.25" customHeight="1" x14ac:dyDescent="0.2">
      <c r="A46" s="198"/>
      <c r="B46" s="178"/>
      <c r="C46" s="181"/>
      <c r="D46" s="414" t="str">
        <f>IF(ISBLANK(C46),"",VLOOKUP(C46,$A$18:$I$42,2,0))</f>
        <v/>
      </c>
      <c r="E46" s="414"/>
      <c r="F46" s="170"/>
      <c r="G46" s="178"/>
      <c r="H46" s="414" t="str">
        <f t="shared" si="0"/>
        <v/>
      </c>
      <c r="I46" s="415"/>
      <c r="J46" s="403">
        <v>2</v>
      </c>
      <c r="K46" s="404"/>
      <c r="L46" s="405"/>
      <c r="M46" s="202"/>
      <c r="N46" s="203"/>
      <c r="O46" s="178"/>
      <c r="P46" s="414" t="str">
        <f t="shared" si="1"/>
        <v/>
      </c>
      <c r="Q46" s="414"/>
      <c r="R46" s="170"/>
      <c r="S46" s="178"/>
      <c r="T46" s="414" t="str">
        <f t="shared" si="2"/>
        <v/>
      </c>
      <c r="U46" s="416"/>
      <c r="V46" s="17"/>
      <c r="W46" s="588" t="str">
        <f>差込データ一覧!B40</f>
        <v/>
      </c>
      <c r="X46" s="589" t="str">
        <f>差込データ一覧!C40</f>
        <v/>
      </c>
      <c r="Y46" s="589" t="str">
        <f>差込データ一覧!D40</f>
        <v/>
      </c>
      <c r="Z46" s="590" t="str">
        <f>差込データ一覧!A40</f>
        <v/>
      </c>
      <c r="AA46" s="591"/>
      <c r="AB46" s="591"/>
      <c r="AC46" s="592"/>
      <c r="AD46" s="593" t="str">
        <f>差込データ一覧!AD40</f>
        <v/>
      </c>
      <c r="AE46" s="594"/>
      <c r="AF46" s="594"/>
      <c r="AG46" s="594"/>
      <c r="AH46" s="594"/>
      <c r="AI46" s="594"/>
      <c r="AJ46" s="594"/>
      <c r="AK46" s="594"/>
      <c r="AL46" s="594"/>
      <c r="AM46" s="594"/>
      <c r="AN46" s="594"/>
      <c r="AO46" s="594"/>
      <c r="AP46" s="594"/>
      <c r="AQ46" s="594"/>
      <c r="AR46" s="594"/>
      <c r="AS46" s="595"/>
      <c r="AT46" s="596" t="str">
        <f>IF(Z46=差込データ一覧!$AA$2,差込データ一覧!AA40,差込データ一覧!AC40)</f>
        <v/>
      </c>
      <c r="AU46" s="597" t="s">
        <v>254</v>
      </c>
      <c r="AV46" s="598" t="str">
        <f>IF(Z46=差込データ一覧!$AA$2,差込データ一覧!AC40,差込データ一覧!AA40)</f>
        <v/>
      </c>
    </row>
    <row r="47" spans="1:48" ht="17.25" customHeight="1" thickBot="1" x14ac:dyDescent="0.25">
      <c r="A47" s="198"/>
      <c r="B47" s="178"/>
      <c r="C47" s="181"/>
      <c r="D47" s="414" t="str">
        <f>IF(ISBLANK(C47),"",VLOOKUP(C47,$A$18:$I$42,2,0))</f>
        <v/>
      </c>
      <c r="E47" s="414"/>
      <c r="F47" s="170"/>
      <c r="G47" s="178"/>
      <c r="H47" s="414" t="str">
        <f t="shared" si="0"/>
        <v/>
      </c>
      <c r="I47" s="415"/>
      <c r="J47" s="403">
        <v>3</v>
      </c>
      <c r="K47" s="404"/>
      <c r="L47" s="405"/>
      <c r="M47" s="202"/>
      <c r="N47" s="203"/>
      <c r="O47" s="178"/>
      <c r="P47" s="414" t="str">
        <f t="shared" si="1"/>
        <v/>
      </c>
      <c r="Q47" s="414"/>
      <c r="R47" s="170"/>
      <c r="S47" s="178"/>
      <c r="T47" s="414" t="str">
        <f t="shared" si="2"/>
        <v/>
      </c>
      <c r="U47" s="416"/>
      <c r="V47" s="17"/>
      <c r="W47" s="447"/>
      <c r="X47" s="448"/>
      <c r="Y47" s="448"/>
      <c r="Z47" s="449"/>
      <c r="AA47" s="450"/>
      <c r="AB47" s="450"/>
      <c r="AC47" s="451"/>
      <c r="AD47" s="431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582"/>
      <c r="AT47" s="433"/>
      <c r="AU47" s="429"/>
      <c r="AV47" s="430"/>
    </row>
    <row r="48" spans="1:48" ht="17.25" customHeight="1" x14ac:dyDescent="0.2">
      <c r="A48" s="198"/>
      <c r="B48" s="178"/>
      <c r="C48" s="181"/>
      <c r="D48" s="414" t="str">
        <f>IF(ISBLANK(C48),"",VLOOKUP(C48,$A$18:$I$42,2,0))</f>
        <v/>
      </c>
      <c r="E48" s="414"/>
      <c r="F48" s="170"/>
      <c r="G48" s="178"/>
      <c r="H48" s="414" t="str">
        <f t="shared" si="0"/>
        <v/>
      </c>
      <c r="I48" s="415"/>
      <c r="J48" s="403">
        <v>4</v>
      </c>
      <c r="K48" s="404"/>
      <c r="L48" s="405"/>
      <c r="M48" s="202"/>
      <c r="N48" s="203"/>
      <c r="O48" s="178"/>
      <c r="P48" s="414" t="str">
        <f t="shared" si="1"/>
        <v/>
      </c>
      <c r="Q48" s="414"/>
      <c r="R48" s="170"/>
      <c r="S48" s="178"/>
      <c r="T48" s="414" t="str">
        <f t="shared" si="2"/>
        <v/>
      </c>
      <c r="U48" s="416"/>
      <c r="V48" s="17"/>
      <c r="W48" s="588" t="str">
        <f>差込データ一覧!B41</f>
        <v/>
      </c>
      <c r="X48" s="589" t="str">
        <f>差込データ一覧!C41</f>
        <v/>
      </c>
      <c r="Y48" s="589" t="str">
        <f>差込データ一覧!D41</f>
        <v/>
      </c>
      <c r="Z48" s="590" t="str">
        <f>差込データ一覧!A41</f>
        <v/>
      </c>
      <c r="AA48" s="591"/>
      <c r="AB48" s="591"/>
      <c r="AC48" s="592"/>
      <c r="AD48" s="593" t="str">
        <f>差込データ一覧!AD41</f>
        <v/>
      </c>
      <c r="AE48" s="594"/>
      <c r="AF48" s="594"/>
      <c r="AG48" s="594"/>
      <c r="AH48" s="594"/>
      <c r="AI48" s="594"/>
      <c r="AJ48" s="594"/>
      <c r="AK48" s="594"/>
      <c r="AL48" s="594"/>
      <c r="AM48" s="594"/>
      <c r="AN48" s="594"/>
      <c r="AO48" s="594"/>
      <c r="AP48" s="594"/>
      <c r="AQ48" s="594"/>
      <c r="AR48" s="594"/>
      <c r="AS48" s="595"/>
      <c r="AT48" s="596" t="str">
        <f>IF(Z48=差込データ一覧!$AA$2,差込データ一覧!AA41,差込データ一覧!AC41)</f>
        <v/>
      </c>
      <c r="AU48" s="597" t="s">
        <v>254</v>
      </c>
      <c r="AV48" s="598" t="str">
        <f>IF(Z48=差込データ一覧!$AA$2,差込データ一覧!AC41,差込データ一覧!AA41)</f>
        <v/>
      </c>
    </row>
    <row r="49" spans="1:48" ht="17.25" customHeight="1" thickBot="1" x14ac:dyDescent="0.25">
      <c r="A49" s="198"/>
      <c r="B49" s="178"/>
      <c r="C49" s="181"/>
      <c r="D49" s="414" t="str">
        <f>IF(ISBLANK(C49),"",VLOOKUP(C49,$A$18:$I$42,2,0))</f>
        <v/>
      </c>
      <c r="E49" s="414"/>
      <c r="F49" s="170"/>
      <c r="G49" s="178"/>
      <c r="H49" s="414" t="str">
        <f t="shared" si="0"/>
        <v/>
      </c>
      <c r="I49" s="415"/>
      <c r="J49" s="403">
        <v>5</v>
      </c>
      <c r="K49" s="404"/>
      <c r="L49" s="405"/>
      <c r="M49" s="202"/>
      <c r="N49" s="203"/>
      <c r="O49" s="178"/>
      <c r="P49" s="414" t="str">
        <f t="shared" si="1"/>
        <v/>
      </c>
      <c r="Q49" s="414"/>
      <c r="R49" s="170"/>
      <c r="S49" s="178"/>
      <c r="T49" s="414" t="str">
        <f t="shared" si="2"/>
        <v/>
      </c>
      <c r="U49" s="416"/>
      <c r="V49" s="17"/>
      <c r="W49" s="447"/>
      <c r="X49" s="448"/>
      <c r="Y49" s="448"/>
      <c r="Z49" s="449"/>
      <c r="AA49" s="450"/>
      <c r="AB49" s="450"/>
      <c r="AC49" s="451"/>
      <c r="AD49" s="431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582"/>
      <c r="AT49" s="433"/>
      <c r="AU49" s="429"/>
      <c r="AV49" s="430"/>
    </row>
    <row r="50" spans="1:48" ht="17.25" customHeight="1" x14ac:dyDescent="0.2">
      <c r="A50" s="198"/>
      <c r="B50" s="178"/>
      <c r="C50" s="181"/>
      <c r="D50" s="414"/>
      <c r="E50" s="414"/>
      <c r="F50" s="170"/>
      <c r="G50" s="178"/>
      <c r="H50" s="414" t="str">
        <f t="shared" si="0"/>
        <v/>
      </c>
      <c r="I50" s="415"/>
      <c r="J50" s="403">
        <v>6</v>
      </c>
      <c r="K50" s="404"/>
      <c r="L50" s="405"/>
      <c r="M50" s="202"/>
      <c r="N50" s="203"/>
      <c r="O50" s="178"/>
      <c r="P50" s="414" t="str">
        <f t="shared" si="1"/>
        <v/>
      </c>
      <c r="Q50" s="414"/>
      <c r="R50" s="170"/>
      <c r="S50" s="178"/>
      <c r="T50" s="414" t="str">
        <f t="shared" si="2"/>
        <v/>
      </c>
      <c r="U50" s="416"/>
      <c r="V50" s="17"/>
      <c r="W50" s="588" t="str">
        <f>差込データ一覧!B42</f>
        <v/>
      </c>
      <c r="X50" s="589" t="str">
        <f>差込データ一覧!C42</f>
        <v/>
      </c>
      <c r="Y50" s="589" t="str">
        <f>差込データ一覧!D42</f>
        <v/>
      </c>
      <c r="Z50" s="590" t="str">
        <f>差込データ一覧!A42</f>
        <v/>
      </c>
      <c r="AA50" s="591"/>
      <c r="AB50" s="591"/>
      <c r="AC50" s="592"/>
      <c r="AD50" s="593" t="str">
        <f>差込データ一覧!AD42</f>
        <v/>
      </c>
      <c r="AE50" s="594"/>
      <c r="AF50" s="594"/>
      <c r="AG50" s="594"/>
      <c r="AH50" s="594"/>
      <c r="AI50" s="594"/>
      <c r="AJ50" s="594"/>
      <c r="AK50" s="594"/>
      <c r="AL50" s="594"/>
      <c r="AM50" s="594"/>
      <c r="AN50" s="594"/>
      <c r="AO50" s="594"/>
      <c r="AP50" s="594"/>
      <c r="AQ50" s="594"/>
      <c r="AR50" s="594"/>
      <c r="AS50" s="595"/>
      <c r="AT50" s="596" t="str">
        <f>IF(Z50=差込データ一覧!$AA$2,差込データ一覧!AA42,差込データ一覧!AC42)</f>
        <v/>
      </c>
      <c r="AU50" s="597" t="s">
        <v>254</v>
      </c>
      <c r="AV50" s="598" t="str">
        <f>IF(Z50=差込データ一覧!$AA$2,差込データ一覧!AC42,差込データ一覧!AA42)</f>
        <v/>
      </c>
    </row>
    <row r="51" spans="1:48" ht="17.25" customHeight="1" thickBot="1" x14ac:dyDescent="0.25">
      <c r="A51" s="199"/>
      <c r="B51" s="179"/>
      <c r="C51" s="182"/>
      <c r="D51" s="417"/>
      <c r="E51" s="417"/>
      <c r="F51" s="171"/>
      <c r="G51" s="179"/>
      <c r="H51" s="417" t="str">
        <f t="shared" si="0"/>
        <v/>
      </c>
      <c r="I51" s="419"/>
      <c r="J51" s="407">
        <v>7</v>
      </c>
      <c r="K51" s="408"/>
      <c r="L51" s="409"/>
      <c r="M51" s="204"/>
      <c r="N51" s="205"/>
      <c r="O51" s="179"/>
      <c r="P51" s="417" t="str">
        <f t="shared" si="1"/>
        <v/>
      </c>
      <c r="Q51" s="417"/>
      <c r="R51" s="171"/>
      <c r="S51" s="179"/>
      <c r="T51" s="417" t="str">
        <f t="shared" si="2"/>
        <v/>
      </c>
      <c r="U51" s="420"/>
      <c r="V51" s="17"/>
      <c r="W51" s="447"/>
      <c r="X51" s="448"/>
      <c r="Y51" s="448"/>
      <c r="Z51" s="449"/>
      <c r="AA51" s="450"/>
      <c r="AB51" s="450"/>
      <c r="AC51" s="451"/>
      <c r="AD51" s="431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582"/>
      <c r="AT51" s="433"/>
      <c r="AU51" s="429"/>
      <c r="AV51" s="430"/>
    </row>
    <row r="52" spans="1:48" ht="17.25" customHeight="1" thickBot="1" x14ac:dyDescent="0.25">
      <c r="A52" s="384" t="s">
        <v>22</v>
      </c>
      <c r="B52" s="385"/>
      <c r="C52" s="183" t="s">
        <v>36</v>
      </c>
      <c r="D52" s="386" t="s">
        <v>37</v>
      </c>
      <c r="E52" s="386"/>
      <c r="F52" s="16"/>
      <c r="G52" s="16" t="s">
        <v>36</v>
      </c>
      <c r="H52" s="386" t="s">
        <v>37</v>
      </c>
      <c r="I52" s="387"/>
      <c r="J52" s="386" t="s">
        <v>42</v>
      </c>
      <c r="K52" s="386"/>
      <c r="L52" s="386"/>
      <c r="M52" s="388" t="s">
        <v>22</v>
      </c>
      <c r="N52" s="389"/>
      <c r="O52" s="16" t="s">
        <v>36</v>
      </c>
      <c r="P52" s="386" t="s">
        <v>37</v>
      </c>
      <c r="Q52" s="386"/>
      <c r="R52" s="16"/>
      <c r="S52" s="16" t="s">
        <v>36</v>
      </c>
      <c r="T52" s="386" t="s">
        <v>37</v>
      </c>
      <c r="U52" s="400"/>
      <c r="V52" s="17"/>
      <c r="W52" s="588" t="str">
        <f>差込データ一覧!B43</f>
        <v/>
      </c>
      <c r="X52" s="589" t="str">
        <f>差込データ一覧!C43</f>
        <v/>
      </c>
      <c r="Y52" s="589" t="str">
        <f>差込データ一覧!D43</f>
        <v/>
      </c>
      <c r="Z52" s="590" t="str">
        <f>差込データ一覧!A43</f>
        <v/>
      </c>
      <c r="AA52" s="591"/>
      <c r="AB52" s="591"/>
      <c r="AC52" s="592"/>
      <c r="AD52" s="593" t="str">
        <f>差込データ一覧!AD43</f>
        <v/>
      </c>
      <c r="AE52" s="594"/>
      <c r="AF52" s="594"/>
      <c r="AG52" s="594"/>
      <c r="AH52" s="594"/>
      <c r="AI52" s="594"/>
      <c r="AJ52" s="594"/>
      <c r="AK52" s="594"/>
      <c r="AL52" s="594"/>
      <c r="AM52" s="594"/>
      <c r="AN52" s="594"/>
      <c r="AO52" s="594"/>
      <c r="AP52" s="594"/>
      <c r="AQ52" s="594"/>
      <c r="AR52" s="594"/>
      <c r="AS52" s="595"/>
      <c r="AT52" s="596" t="str">
        <f>IF(Z52=差込データ一覧!$AA$2,差込データ一覧!AA43,差込データ一覧!AC43)</f>
        <v/>
      </c>
      <c r="AU52" s="597" t="s">
        <v>254</v>
      </c>
      <c r="AV52" s="598" t="str">
        <f>IF(Z52=差込データ一覧!$AA$2,差込データ一覧!AC43,差込データ一覧!AA43)</f>
        <v/>
      </c>
    </row>
    <row r="53" spans="1:48" ht="17.25" customHeight="1" thickTop="1" thickBot="1" x14ac:dyDescent="0.25">
      <c r="A53" s="197"/>
      <c r="B53" s="177"/>
      <c r="C53" s="180"/>
      <c r="D53" s="411" t="str">
        <f>IF(ISBLANK(C53),"",VLOOKUP(C53,$A$18:$I$42,2,0))</f>
        <v/>
      </c>
      <c r="E53" s="411"/>
      <c r="F53" s="169" t="s">
        <v>40</v>
      </c>
      <c r="G53" s="177"/>
      <c r="H53" s="411" t="str">
        <f>IF(ISBLANK(G53),"",VLOOKUP(G53,$A$18:$I$42,2,0))</f>
        <v/>
      </c>
      <c r="I53" s="418"/>
      <c r="J53" s="396">
        <v>1</v>
      </c>
      <c r="K53" s="397"/>
      <c r="L53" s="398"/>
      <c r="M53" s="200"/>
      <c r="N53" s="201"/>
      <c r="O53" s="177"/>
      <c r="P53" s="411" t="str">
        <f t="shared" ref="P53:P63" si="3">IF(ISBLANK(O53),"",VLOOKUP(O53,$M$18:$U$42,2,0))</f>
        <v/>
      </c>
      <c r="Q53" s="411"/>
      <c r="R53" s="169" t="s">
        <v>40</v>
      </c>
      <c r="S53" s="177"/>
      <c r="T53" s="411" t="str">
        <f>IF(ISBLANK(S53),"",VLOOKUP(S53,$M$18:$U$42,2,0))</f>
        <v/>
      </c>
      <c r="U53" s="412"/>
      <c r="V53" s="17"/>
      <c r="W53" s="447"/>
      <c r="X53" s="448"/>
      <c r="Y53" s="448"/>
      <c r="Z53" s="449"/>
      <c r="AA53" s="450"/>
      <c r="AB53" s="450"/>
      <c r="AC53" s="451"/>
      <c r="AD53" s="431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582"/>
      <c r="AT53" s="433"/>
      <c r="AU53" s="429"/>
      <c r="AV53" s="430"/>
    </row>
    <row r="54" spans="1:48" ht="17.25" customHeight="1" x14ac:dyDescent="0.2">
      <c r="A54" s="198"/>
      <c r="B54" s="178"/>
      <c r="C54" s="181"/>
      <c r="D54" s="414" t="str">
        <f>IF(ISBLANK(C54),"",VLOOKUP(C54,$A$18:$I$42,2,0))</f>
        <v/>
      </c>
      <c r="E54" s="414"/>
      <c r="F54" s="170" t="s">
        <v>40</v>
      </c>
      <c r="G54" s="178"/>
      <c r="H54" s="414" t="str">
        <f>IF(ISBLANK(G54),"",VLOOKUP(G54,$A$18:$I$42,2,0))</f>
        <v/>
      </c>
      <c r="I54" s="415"/>
      <c r="J54" s="403">
        <v>2</v>
      </c>
      <c r="K54" s="404"/>
      <c r="L54" s="405"/>
      <c r="M54" s="202"/>
      <c r="N54" s="203"/>
      <c r="O54" s="178"/>
      <c r="P54" s="414" t="str">
        <f t="shared" si="3"/>
        <v/>
      </c>
      <c r="Q54" s="414"/>
      <c r="R54" s="170" t="s">
        <v>40</v>
      </c>
      <c r="S54" s="178"/>
      <c r="T54" s="414" t="str">
        <f>IF(ISBLANK(S54),"",VLOOKUP(S54,$M$18:$U$42,2,0))</f>
        <v/>
      </c>
      <c r="U54" s="416"/>
      <c r="V54" s="17"/>
      <c r="W54" s="588" t="str">
        <f>差込データ一覧!B44</f>
        <v/>
      </c>
      <c r="X54" s="589" t="str">
        <f>差込データ一覧!C44</f>
        <v/>
      </c>
      <c r="Y54" s="589" t="str">
        <f>差込データ一覧!D44</f>
        <v/>
      </c>
      <c r="Z54" s="590" t="str">
        <f>差込データ一覧!A44</f>
        <v/>
      </c>
      <c r="AA54" s="591"/>
      <c r="AB54" s="591"/>
      <c r="AC54" s="592"/>
      <c r="AD54" s="593" t="str">
        <f>差込データ一覧!AD44</f>
        <v/>
      </c>
      <c r="AE54" s="594"/>
      <c r="AF54" s="594"/>
      <c r="AG54" s="594"/>
      <c r="AH54" s="594"/>
      <c r="AI54" s="594"/>
      <c r="AJ54" s="594"/>
      <c r="AK54" s="594"/>
      <c r="AL54" s="594"/>
      <c r="AM54" s="594"/>
      <c r="AN54" s="594"/>
      <c r="AO54" s="594"/>
      <c r="AP54" s="594"/>
      <c r="AQ54" s="594"/>
      <c r="AR54" s="594"/>
      <c r="AS54" s="595"/>
      <c r="AT54" s="596" t="str">
        <f>IF(Z54=差込データ一覧!$AA$2,差込データ一覧!AA44,差込データ一覧!AC44)</f>
        <v/>
      </c>
      <c r="AU54" s="597" t="s">
        <v>254</v>
      </c>
      <c r="AV54" s="598" t="str">
        <f>IF(Z54=差込データ一覧!$AA$2,差込データ一覧!AC44,差込データ一覧!AA44)</f>
        <v/>
      </c>
    </row>
    <row r="55" spans="1:48" ht="17.25" customHeight="1" thickBot="1" x14ac:dyDescent="0.25">
      <c r="A55" s="198"/>
      <c r="B55" s="178"/>
      <c r="C55" s="181"/>
      <c r="D55" s="414" t="str">
        <f>IF(ISBLANK(C55),"",VLOOKUP(C55,$A$18:$I$42,2,0))</f>
        <v/>
      </c>
      <c r="E55" s="414"/>
      <c r="F55" s="170" t="s">
        <v>40</v>
      </c>
      <c r="G55" s="178"/>
      <c r="H55" s="414" t="str">
        <f>IF(ISBLANK(G55),"",VLOOKUP(G55,$A$18:$I$42,2,0))</f>
        <v/>
      </c>
      <c r="I55" s="415"/>
      <c r="J55" s="403">
        <v>3</v>
      </c>
      <c r="K55" s="404"/>
      <c r="L55" s="405"/>
      <c r="M55" s="202"/>
      <c r="N55" s="203"/>
      <c r="O55" s="178"/>
      <c r="P55" s="414" t="str">
        <f t="shared" si="3"/>
        <v/>
      </c>
      <c r="Q55" s="414"/>
      <c r="R55" s="170" t="s">
        <v>40</v>
      </c>
      <c r="S55" s="178"/>
      <c r="T55" s="414" t="str">
        <f>IF(ISBLANK(S55),"",VLOOKUP(S55,$M$18:$U$42,2,0))</f>
        <v/>
      </c>
      <c r="U55" s="416"/>
      <c r="V55" s="17"/>
      <c r="W55" s="447"/>
      <c r="X55" s="448"/>
      <c r="Y55" s="448"/>
      <c r="Z55" s="449"/>
      <c r="AA55" s="450"/>
      <c r="AB55" s="450"/>
      <c r="AC55" s="451"/>
      <c r="AD55" s="431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582"/>
      <c r="AT55" s="433"/>
      <c r="AU55" s="429"/>
      <c r="AV55" s="430"/>
    </row>
    <row r="56" spans="1:48" ht="17.25" customHeight="1" x14ac:dyDescent="0.2">
      <c r="A56" s="198"/>
      <c r="B56" s="178"/>
      <c r="C56" s="181"/>
      <c r="D56" s="414" t="str">
        <f>IF(ISBLANK(C56),"",VLOOKUP(C56,$A$18:$I$42,2,0))</f>
        <v/>
      </c>
      <c r="E56" s="414"/>
      <c r="F56" s="170" t="s">
        <v>40</v>
      </c>
      <c r="G56" s="178"/>
      <c r="H56" s="414" t="str">
        <f>IF(ISBLANK(G56),"",VLOOKUP(G56,$A$18:$I$42,2,0))</f>
        <v/>
      </c>
      <c r="I56" s="415"/>
      <c r="J56" s="403">
        <v>4</v>
      </c>
      <c r="K56" s="404"/>
      <c r="L56" s="405"/>
      <c r="M56" s="202"/>
      <c r="N56" s="203"/>
      <c r="O56" s="178"/>
      <c r="P56" s="414" t="str">
        <f t="shared" si="3"/>
        <v/>
      </c>
      <c r="Q56" s="414"/>
      <c r="R56" s="170" t="s">
        <v>40</v>
      </c>
      <c r="S56" s="178"/>
      <c r="T56" s="414" t="str">
        <f>IF(ISBLANK(S56),"",VLOOKUP(S56,$M$18:$U$42,2,0))</f>
        <v/>
      </c>
      <c r="U56" s="416"/>
      <c r="V56" s="17"/>
      <c r="W56" s="588" t="str">
        <f>差込データ一覧!B45</f>
        <v/>
      </c>
      <c r="X56" s="589" t="str">
        <f>差込データ一覧!C45</f>
        <v/>
      </c>
      <c r="Y56" s="589" t="str">
        <f>差込データ一覧!D45</f>
        <v/>
      </c>
      <c r="Z56" s="590" t="str">
        <f>差込データ一覧!A45</f>
        <v/>
      </c>
      <c r="AA56" s="591"/>
      <c r="AB56" s="591"/>
      <c r="AC56" s="592"/>
      <c r="AD56" s="593" t="str">
        <f>差込データ一覧!AD45</f>
        <v/>
      </c>
      <c r="AE56" s="594"/>
      <c r="AF56" s="594"/>
      <c r="AG56" s="594"/>
      <c r="AH56" s="594"/>
      <c r="AI56" s="594"/>
      <c r="AJ56" s="594"/>
      <c r="AK56" s="594"/>
      <c r="AL56" s="594"/>
      <c r="AM56" s="594"/>
      <c r="AN56" s="594"/>
      <c r="AO56" s="594"/>
      <c r="AP56" s="594"/>
      <c r="AQ56" s="594"/>
      <c r="AR56" s="594"/>
      <c r="AS56" s="595"/>
      <c r="AT56" s="596" t="str">
        <f>IF(Z56=差込データ一覧!$AA$2,差込データ一覧!AA45,差込データ一覧!AC45)</f>
        <v/>
      </c>
      <c r="AU56" s="597" t="s">
        <v>254</v>
      </c>
      <c r="AV56" s="598" t="str">
        <f>IF(Z56=差込データ一覧!$AA$2,差込データ一覧!AC45,差込データ一覧!AA45)</f>
        <v/>
      </c>
    </row>
    <row r="57" spans="1:48" ht="17.25" customHeight="1" thickBot="1" x14ac:dyDescent="0.25">
      <c r="A57" s="198"/>
      <c r="B57" s="178"/>
      <c r="C57" s="181"/>
      <c r="D57" s="414" t="str">
        <f>IF(ISBLANK(C57),"",VLOOKUP(C57,$A$18:$I$42,2,0))</f>
        <v/>
      </c>
      <c r="E57" s="414"/>
      <c r="F57" s="170" t="s">
        <v>40</v>
      </c>
      <c r="G57" s="178"/>
      <c r="H57" s="414" t="str">
        <f>IF(ISBLANK(G57),"",VLOOKUP(G57,$A$18:$I$42,2,0))</f>
        <v/>
      </c>
      <c r="I57" s="415"/>
      <c r="J57" s="403">
        <v>5</v>
      </c>
      <c r="K57" s="404"/>
      <c r="L57" s="405"/>
      <c r="M57" s="202"/>
      <c r="N57" s="203"/>
      <c r="O57" s="178"/>
      <c r="P57" s="417" t="str">
        <f t="shared" si="3"/>
        <v/>
      </c>
      <c r="Q57" s="417"/>
      <c r="R57" s="170" t="s">
        <v>40</v>
      </c>
      <c r="S57" s="178"/>
      <c r="T57" s="414" t="str">
        <f>IF(ISBLANK(S57),"",VLOOKUP(S57,$M$18:$U$42,2,0))</f>
        <v/>
      </c>
      <c r="U57" s="416"/>
      <c r="V57" s="17"/>
      <c r="W57" s="447"/>
      <c r="X57" s="448"/>
      <c r="Y57" s="448"/>
      <c r="Z57" s="449"/>
      <c r="AA57" s="450"/>
      <c r="AB57" s="450"/>
      <c r="AC57" s="451"/>
      <c r="AD57" s="431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  <c r="AQ57" s="432"/>
      <c r="AR57" s="432"/>
      <c r="AS57" s="582"/>
      <c r="AT57" s="433"/>
      <c r="AU57" s="429"/>
      <c r="AV57" s="430"/>
    </row>
    <row r="58" spans="1:48" ht="17.25" customHeight="1" thickBot="1" x14ac:dyDescent="0.25">
      <c r="A58" s="384" t="s">
        <v>22</v>
      </c>
      <c r="B58" s="385"/>
      <c r="C58" s="183" t="s">
        <v>36</v>
      </c>
      <c r="D58" s="386" t="s">
        <v>37</v>
      </c>
      <c r="E58" s="386"/>
      <c r="F58" s="16"/>
      <c r="G58" s="16" t="s">
        <v>36</v>
      </c>
      <c r="H58" s="386" t="s">
        <v>37</v>
      </c>
      <c r="I58" s="387"/>
      <c r="J58" s="386" t="s">
        <v>45</v>
      </c>
      <c r="K58" s="386"/>
      <c r="L58" s="386"/>
      <c r="M58" s="388" t="s">
        <v>22</v>
      </c>
      <c r="N58" s="389"/>
      <c r="O58" s="16" t="s">
        <v>36</v>
      </c>
      <c r="P58" s="386" t="s">
        <v>37</v>
      </c>
      <c r="Q58" s="386"/>
      <c r="R58" s="16"/>
      <c r="S58" s="16" t="s">
        <v>36</v>
      </c>
      <c r="T58" s="386" t="s">
        <v>37</v>
      </c>
      <c r="U58" s="400"/>
      <c r="V58" s="17"/>
      <c r="W58" s="588" t="str">
        <f>差込データ一覧!B46</f>
        <v/>
      </c>
      <c r="X58" s="589" t="str">
        <f>差込データ一覧!C46</f>
        <v/>
      </c>
      <c r="Y58" s="589" t="str">
        <f>差込データ一覧!D46</f>
        <v/>
      </c>
      <c r="Z58" s="590" t="str">
        <f>差込データ一覧!A46</f>
        <v/>
      </c>
      <c r="AA58" s="591"/>
      <c r="AB58" s="591"/>
      <c r="AC58" s="592"/>
      <c r="AD58" s="593" t="str">
        <f>差込データ一覧!AD46</f>
        <v/>
      </c>
      <c r="AE58" s="594"/>
      <c r="AF58" s="594"/>
      <c r="AG58" s="594"/>
      <c r="AH58" s="594"/>
      <c r="AI58" s="594"/>
      <c r="AJ58" s="594"/>
      <c r="AK58" s="594"/>
      <c r="AL58" s="594"/>
      <c r="AM58" s="594"/>
      <c r="AN58" s="594"/>
      <c r="AO58" s="594"/>
      <c r="AP58" s="594"/>
      <c r="AQ58" s="594"/>
      <c r="AR58" s="594"/>
      <c r="AS58" s="595"/>
      <c r="AT58" s="596" t="str">
        <f>IF(Z58=差込データ一覧!$AA$2,差込データ一覧!AA46,差込データ一覧!AC46)</f>
        <v/>
      </c>
      <c r="AU58" s="597" t="s">
        <v>254</v>
      </c>
      <c r="AV58" s="598" t="str">
        <f>IF(Z58=差込データ一覧!$AA$2,差込データ一覧!AC46,差込データ一覧!AA46)</f>
        <v/>
      </c>
    </row>
    <row r="59" spans="1:48" ht="17.25" customHeight="1" thickTop="1" thickBot="1" x14ac:dyDescent="0.25">
      <c r="A59" s="197"/>
      <c r="B59" s="177"/>
      <c r="C59" s="180"/>
      <c r="D59" s="411" t="str">
        <f>IF(ISBLANK(C59),"",VLOOKUP(C59,$A$18:$I$42,2,0))</f>
        <v/>
      </c>
      <c r="E59" s="411"/>
      <c r="F59" s="169" t="s">
        <v>40</v>
      </c>
      <c r="G59" s="177"/>
      <c r="H59" s="411" t="str">
        <f>IF(ISBLANK(G59),"",VLOOKUP(G59,$A$18:$I$42,2,0))</f>
        <v/>
      </c>
      <c r="I59" s="418"/>
      <c r="J59" s="396"/>
      <c r="K59" s="397"/>
      <c r="L59" s="398"/>
      <c r="M59" s="200"/>
      <c r="N59" s="201"/>
      <c r="O59" s="177"/>
      <c r="P59" s="411" t="str">
        <f t="shared" si="3"/>
        <v/>
      </c>
      <c r="Q59" s="411"/>
      <c r="R59" s="169" t="s">
        <v>40</v>
      </c>
      <c r="S59" s="177"/>
      <c r="T59" s="411" t="str">
        <f>IF(ISBLANK(S59),"",VLOOKUP(S59,$M$18:$U$42,2,0))</f>
        <v/>
      </c>
      <c r="U59" s="412"/>
      <c r="V59" s="17"/>
      <c r="W59" s="447"/>
      <c r="X59" s="448"/>
      <c r="Y59" s="448"/>
      <c r="Z59" s="449"/>
      <c r="AA59" s="450"/>
      <c r="AB59" s="450"/>
      <c r="AC59" s="451"/>
      <c r="AD59" s="431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582"/>
      <c r="AT59" s="433"/>
      <c r="AU59" s="429"/>
      <c r="AV59" s="430"/>
    </row>
    <row r="60" spans="1:48" ht="17.25" customHeight="1" x14ac:dyDescent="0.2">
      <c r="A60" s="198"/>
      <c r="B60" s="178"/>
      <c r="C60" s="181"/>
      <c r="D60" s="414" t="str">
        <f>IF(ISBLANK(C60),"",VLOOKUP(C60,$A$18:$I$42,2,0))</f>
        <v/>
      </c>
      <c r="E60" s="414"/>
      <c r="F60" s="170" t="s">
        <v>40</v>
      </c>
      <c r="G60" s="178"/>
      <c r="H60" s="414" t="str">
        <f>IF(ISBLANK(G60),"",VLOOKUP(G60,$A$18:$I$42,2,0))</f>
        <v/>
      </c>
      <c r="I60" s="415"/>
      <c r="J60" s="403"/>
      <c r="K60" s="404"/>
      <c r="L60" s="405"/>
      <c r="M60" s="202"/>
      <c r="N60" s="203"/>
      <c r="O60" s="178"/>
      <c r="P60" s="414" t="str">
        <f t="shared" si="3"/>
        <v/>
      </c>
      <c r="Q60" s="414"/>
      <c r="R60" s="170" t="s">
        <v>40</v>
      </c>
      <c r="S60" s="178"/>
      <c r="T60" s="414" t="str">
        <f>IF(ISBLANK(S60),"",VLOOKUP(S60,$M$18:$U$42,2,0))</f>
        <v/>
      </c>
      <c r="U60" s="416"/>
      <c r="V60" s="17"/>
      <c r="W60" s="588" t="str">
        <f>差込データ一覧!B47</f>
        <v/>
      </c>
      <c r="X60" s="589" t="str">
        <f>差込データ一覧!C47</f>
        <v/>
      </c>
      <c r="Y60" s="589" t="str">
        <f>差込データ一覧!D47</f>
        <v/>
      </c>
      <c r="Z60" s="590" t="str">
        <f>差込データ一覧!A47</f>
        <v/>
      </c>
      <c r="AA60" s="591"/>
      <c r="AB60" s="591"/>
      <c r="AC60" s="592"/>
      <c r="AD60" s="593" t="str">
        <f>差込データ一覧!AD47</f>
        <v/>
      </c>
      <c r="AE60" s="594"/>
      <c r="AF60" s="594"/>
      <c r="AG60" s="594"/>
      <c r="AH60" s="594"/>
      <c r="AI60" s="594"/>
      <c r="AJ60" s="594"/>
      <c r="AK60" s="594"/>
      <c r="AL60" s="594"/>
      <c r="AM60" s="594"/>
      <c r="AN60" s="594"/>
      <c r="AO60" s="594"/>
      <c r="AP60" s="594"/>
      <c r="AQ60" s="594"/>
      <c r="AR60" s="594"/>
      <c r="AS60" s="595"/>
      <c r="AT60" s="596" t="str">
        <f>IF(Z60=差込データ一覧!$AA$2,差込データ一覧!AA47,差込データ一覧!AC47)</f>
        <v/>
      </c>
      <c r="AU60" s="597" t="s">
        <v>254</v>
      </c>
      <c r="AV60" s="598" t="str">
        <f>IF(Z60=差込データ一覧!$AA$2,差込データ一覧!AC47,差込データ一覧!AA47)</f>
        <v/>
      </c>
    </row>
    <row r="61" spans="1:48" ht="17.25" customHeight="1" thickBot="1" x14ac:dyDescent="0.25">
      <c r="A61" s="198"/>
      <c r="B61" s="178"/>
      <c r="C61" s="181"/>
      <c r="D61" s="414" t="str">
        <f>IF(ISBLANK(C61),"",VLOOKUP(C61,$A$18:$I$42,2,0))</f>
        <v/>
      </c>
      <c r="E61" s="414"/>
      <c r="F61" s="170" t="s">
        <v>40</v>
      </c>
      <c r="G61" s="178"/>
      <c r="H61" s="414" t="str">
        <f>IF(ISBLANK(G61),"",VLOOKUP(G61,$A$18:$I$42,2,0))</f>
        <v/>
      </c>
      <c r="I61" s="415"/>
      <c r="J61" s="403"/>
      <c r="K61" s="404"/>
      <c r="L61" s="405"/>
      <c r="M61" s="202"/>
      <c r="N61" s="203"/>
      <c r="O61" s="178"/>
      <c r="P61" s="414" t="str">
        <f t="shared" si="3"/>
        <v/>
      </c>
      <c r="Q61" s="414"/>
      <c r="R61" s="170" t="s">
        <v>40</v>
      </c>
      <c r="S61" s="178"/>
      <c r="T61" s="414" t="str">
        <f>IF(ISBLANK(S61),"",VLOOKUP(S61,$M$18:$U$42,2,0))</f>
        <v/>
      </c>
      <c r="U61" s="416"/>
      <c r="V61" s="17"/>
      <c r="W61" s="447"/>
      <c r="X61" s="448"/>
      <c r="Y61" s="448"/>
      <c r="Z61" s="449"/>
      <c r="AA61" s="450"/>
      <c r="AB61" s="450"/>
      <c r="AC61" s="451"/>
      <c r="AD61" s="431"/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432"/>
      <c r="AQ61" s="432"/>
      <c r="AR61" s="432"/>
      <c r="AS61" s="582"/>
      <c r="AT61" s="433"/>
      <c r="AU61" s="429"/>
      <c r="AV61" s="430"/>
    </row>
    <row r="62" spans="1:48" ht="17.25" customHeight="1" x14ac:dyDescent="0.2">
      <c r="A62" s="198"/>
      <c r="B62" s="178"/>
      <c r="C62" s="181"/>
      <c r="D62" s="414" t="str">
        <f>IF(ISBLANK(C62),"",VLOOKUP(C62,$A$18:$I$42,2,0))</f>
        <v/>
      </c>
      <c r="E62" s="414"/>
      <c r="F62" s="170" t="s">
        <v>40</v>
      </c>
      <c r="G62" s="178"/>
      <c r="H62" s="414" t="str">
        <f>IF(ISBLANK(G62),"",VLOOKUP(G62,$A$18:$I$42,2,0))</f>
        <v/>
      </c>
      <c r="I62" s="415"/>
      <c r="J62" s="403"/>
      <c r="K62" s="404"/>
      <c r="L62" s="405"/>
      <c r="M62" s="202"/>
      <c r="N62" s="203"/>
      <c r="O62" s="178"/>
      <c r="P62" s="414" t="str">
        <f t="shared" si="3"/>
        <v/>
      </c>
      <c r="Q62" s="414"/>
      <c r="R62" s="170" t="s">
        <v>40</v>
      </c>
      <c r="S62" s="178"/>
      <c r="T62" s="414" t="str">
        <f>IF(ISBLANK(S62),"",VLOOKUP(S62,$M$18:$U$42,2,0))</f>
        <v/>
      </c>
      <c r="U62" s="416"/>
      <c r="V62" s="17"/>
      <c r="W62" s="588" t="str">
        <f>差込データ一覧!B48</f>
        <v/>
      </c>
      <c r="X62" s="589" t="str">
        <f>差込データ一覧!C48</f>
        <v/>
      </c>
      <c r="Y62" s="589" t="str">
        <f>差込データ一覧!D48</f>
        <v/>
      </c>
      <c r="Z62" s="590" t="str">
        <f>差込データ一覧!A48</f>
        <v/>
      </c>
      <c r="AA62" s="591"/>
      <c r="AB62" s="591"/>
      <c r="AC62" s="592"/>
      <c r="AD62" s="593" t="str">
        <f>差込データ一覧!AD48</f>
        <v/>
      </c>
      <c r="AE62" s="594"/>
      <c r="AF62" s="594"/>
      <c r="AG62" s="594"/>
      <c r="AH62" s="594"/>
      <c r="AI62" s="594"/>
      <c r="AJ62" s="594"/>
      <c r="AK62" s="594"/>
      <c r="AL62" s="594"/>
      <c r="AM62" s="594"/>
      <c r="AN62" s="594"/>
      <c r="AO62" s="594"/>
      <c r="AP62" s="594"/>
      <c r="AQ62" s="594"/>
      <c r="AR62" s="594"/>
      <c r="AS62" s="595"/>
      <c r="AT62" s="596" t="str">
        <f>IF(Z62=差込データ一覧!$AA$2,差込データ一覧!AA48,差込データ一覧!AC48)</f>
        <v/>
      </c>
      <c r="AU62" s="597" t="s">
        <v>254</v>
      </c>
      <c r="AV62" s="598" t="str">
        <f>IF(Z62=差込データ一覧!$AA$2,差込データ一覧!AC48,差込データ一覧!AA48)</f>
        <v/>
      </c>
    </row>
    <row r="63" spans="1:48" ht="17.25" customHeight="1" thickBot="1" x14ac:dyDescent="0.25">
      <c r="A63" s="199"/>
      <c r="B63" s="179"/>
      <c r="C63" s="182"/>
      <c r="D63" s="417" t="str">
        <f>IF(ISBLANK(C63),"",VLOOKUP(C63,$A$18:$I$42,2,0))</f>
        <v/>
      </c>
      <c r="E63" s="417"/>
      <c r="F63" s="171" t="s">
        <v>40</v>
      </c>
      <c r="G63" s="179"/>
      <c r="H63" s="417" t="str">
        <f>IF(ISBLANK(G63),"",VLOOKUP(G63,$A$18:$I$42,2,0))</f>
        <v/>
      </c>
      <c r="I63" s="419"/>
      <c r="J63" s="407"/>
      <c r="K63" s="408"/>
      <c r="L63" s="409"/>
      <c r="M63" s="204"/>
      <c r="N63" s="205"/>
      <c r="O63" s="179"/>
      <c r="P63" s="417" t="str">
        <f t="shared" si="3"/>
        <v/>
      </c>
      <c r="Q63" s="417"/>
      <c r="R63" s="171" t="s">
        <v>40</v>
      </c>
      <c r="S63" s="179"/>
      <c r="T63" s="417" t="str">
        <f>IF(ISBLANK(S63),"",VLOOKUP(S63,$M$18:$U$42,2,0))</f>
        <v/>
      </c>
      <c r="U63" s="420"/>
      <c r="W63" s="447"/>
      <c r="X63" s="448"/>
      <c r="Y63" s="448"/>
      <c r="Z63" s="449"/>
      <c r="AA63" s="450"/>
      <c r="AB63" s="450"/>
      <c r="AC63" s="451"/>
      <c r="AD63" s="431"/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432"/>
      <c r="AQ63" s="432"/>
      <c r="AR63" s="432"/>
      <c r="AS63" s="582"/>
      <c r="AT63" s="433"/>
      <c r="AU63" s="429"/>
      <c r="AV63" s="430"/>
    </row>
    <row r="64" spans="1:48" ht="17.25" customHeight="1" thickBot="1" x14ac:dyDescent="0.25">
      <c r="W64" s="588" t="str">
        <f>差込データ一覧!B49</f>
        <v/>
      </c>
      <c r="X64" s="589" t="str">
        <f>差込データ一覧!C49</f>
        <v/>
      </c>
      <c r="Y64" s="589" t="str">
        <f>差込データ一覧!D49</f>
        <v/>
      </c>
      <c r="Z64" s="590" t="str">
        <f>差込データ一覧!A49</f>
        <v/>
      </c>
      <c r="AA64" s="591"/>
      <c r="AB64" s="591"/>
      <c r="AC64" s="592"/>
      <c r="AD64" s="593" t="str">
        <f>差込データ一覧!AD49</f>
        <v/>
      </c>
      <c r="AE64" s="594"/>
      <c r="AF64" s="594"/>
      <c r="AG64" s="594"/>
      <c r="AH64" s="594"/>
      <c r="AI64" s="594"/>
      <c r="AJ64" s="594"/>
      <c r="AK64" s="594"/>
      <c r="AL64" s="594"/>
      <c r="AM64" s="594"/>
      <c r="AN64" s="594"/>
      <c r="AO64" s="594"/>
      <c r="AP64" s="594"/>
      <c r="AQ64" s="594"/>
      <c r="AR64" s="594"/>
      <c r="AS64" s="595"/>
      <c r="AT64" s="596" t="str">
        <f>IF(Z64=差込データ一覧!$AA$2,差込データ一覧!AA49,差込データ一覧!AC49)</f>
        <v/>
      </c>
      <c r="AU64" s="597" t="s">
        <v>254</v>
      </c>
      <c r="AV64" s="598" t="str">
        <f>IF(Z64=差込データ一覧!$AA$2,差込データ一覧!AC49,差込データ一覧!AA49)</f>
        <v/>
      </c>
    </row>
    <row r="65" spans="2:48" ht="17.25" customHeight="1" thickBot="1" x14ac:dyDescent="0.25">
      <c r="B65" s="442" t="s">
        <v>19</v>
      </c>
      <c r="C65" s="443"/>
      <c r="D65" s="443"/>
      <c r="E65" s="444"/>
      <c r="F65" s="445" t="s">
        <v>20</v>
      </c>
      <c r="G65" s="443"/>
      <c r="H65" s="443"/>
      <c r="I65" s="444"/>
      <c r="J65" s="445" t="s">
        <v>47</v>
      </c>
      <c r="K65" s="443"/>
      <c r="L65" s="444"/>
      <c r="M65" s="445" t="s">
        <v>19</v>
      </c>
      <c r="N65" s="443"/>
      <c r="O65" s="443"/>
      <c r="P65" s="444"/>
      <c r="Q65" s="445" t="s">
        <v>20</v>
      </c>
      <c r="R65" s="443"/>
      <c r="S65" s="443"/>
      <c r="T65" s="446"/>
      <c r="W65" s="447"/>
      <c r="X65" s="448"/>
      <c r="Y65" s="448"/>
      <c r="Z65" s="449"/>
      <c r="AA65" s="450"/>
      <c r="AB65" s="450"/>
      <c r="AC65" s="451"/>
      <c r="AD65" s="431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582"/>
      <c r="AT65" s="433"/>
      <c r="AU65" s="429"/>
      <c r="AV65" s="430"/>
    </row>
    <row r="66" spans="2:48" ht="17.25" customHeight="1" thickTop="1" x14ac:dyDescent="0.2">
      <c r="B66" s="462">
        <f>'公式記録Ｎｏ．１'!B67</f>
        <v>0</v>
      </c>
      <c r="C66" s="440"/>
      <c r="D66" s="440"/>
      <c r="E66" s="463"/>
      <c r="F66" s="439">
        <f>'公式記録Ｎｏ．１'!F67</f>
        <v>0</v>
      </c>
      <c r="G66" s="440"/>
      <c r="H66" s="440"/>
      <c r="I66" s="463"/>
      <c r="J66" s="396" t="s">
        <v>48</v>
      </c>
      <c r="K66" s="397"/>
      <c r="L66" s="398"/>
      <c r="M66" s="439">
        <f>'公式記録Ｎｏ．１'!M67</f>
        <v>0</v>
      </c>
      <c r="N66" s="440"/>
      <c r="O66" s="440"/>
      <c r="P66" s="463"/>
      <c r="Q66" s="439">
        <f>'公式記録Ｎｏ．１'!Q67</f>
        <v>0</v>
      </c>
      <c r="R66" s="440"/>
      <c r="S66" s="440"/>
      <c r="T66" s="441"/>
    </row>
    <row r="67" spans="2:48" ht="17.25" customHeight="1" thickBot="1" x14ac:dyDescent="0.25">
      <c r="B67" s="461">
        <f>'公式記録Ｎｏ．１'!B68</f>
        <v>0</v>
      </c>
      <c r="C67" s="427"/>
      <c r="D67" s="427"/>
      <c r="E67" s="452"/>
      <c r="F67" s="426">
        <f>'公式記録Ｎｏ．１'!F68</f>
        <v>0</v>
      </c>
      <c r="G67" s="427"/>
      <c r="H67" s="427"/>
      <c r="I67" s="452"/>
      <c r="J67" s="403" t="s">
        <v>49</v>
      </c>
      <c r="K67" s="404"/>
      <c r="L67" s="405"/>
      <c r="M67" s="426">
        <f>'公式記録Ｎｏ．１'!M68</f>
        <v>0</v>
      </c>
      <c r="N67" s="427"/>
      <c r="O67" s="427"/>
      <c r="P67" s="452"/>
      <c r="Q67" s="426">
        <f>'公式記録Ｎｏ．１'!Q68</f>
        <v>0</v>
      </c>
      <c r="R67" s="427"/>
      <c r="S67" s="427"/>
      <c r="T67" s="428"/>
      <c r="W67" s="434" t="s">
        <v>50</v>
      </c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</row>
    <row r="68" spans="2:48" ht="17.25" customHeight="1" thickBot="1" x14ac:dyDescent="0.25">
      <c r="B68" s="461">
        <f>'公式記録Ｎｏ．１'!B69</f>
        <v>0</v>
      </c>
      <c r="C68" s="427"/>
      <c r="D68" s="427"/>
      <c r="E68" s="452"/>
      <c r="F68" s="426">
        <f>'公式記録Ｎｏ．１'!F69</f>
        <v>0</v>
      </c>
      <c r="G68" s="427"/>
      <c r="H68" s="427"/>
      <c r="I68" s="452"/>
      <c r="J68" s="403" t="s">
        <v>51</v>
      </c>
      <c r="K68" s="404"/>
      <c r="L68" s="405"/>
      <c r="M68" s="426">
        <f>'公式記録Ｎｏ．１'!M69</f>
        <v>0</v>
      </c>
      <c r="N68" s="427"/>
      <c r="O68" s="427"/>
      <c r="P68" s="452"/>
      <c r="Q68" s="426">
        <f>'公式記録Ｎｏ．１'!Q69</f>
        <v>0</v>
      </c>
      <c r="R68" s="427"/>
      <c r="S68" s="427"/>
      <c r="T68" s="428"/>
      <c r="W68" s="384" t="s">
        <v>52</v>
      </c>
      <c r="X68" s="385"/>
      <c r="Y68" s="421" t="s">
        <v>22</v>
      </c>
      <c r="Z68" s="422"/>
      <c r="AA68" s="184" t="s">
        <v>36</v>
      </c>
      <c r="AB68" s="385" t="s">
        <v>37</v>
      </c>
      <c r="AC68" s="422"/>
      <c r="AD68" s="423" t="s">
        <v>54</v>
      </c>
      <c r="AE68" s="424"/>
      <c r="AF68" s="424"/>
      <c r="AG68" s="424"/>
      <c r="AH68" s="425"/>
      <c r="AI68" s="435"/>
      <c r="AJ68" s="436"/>
      <c r="AK68" s="437" t="s">
        <v>52</v>
      </c>
      <c r="AL68" s="384"/>
      <c r="AM68" s="421" t="s">
        <v>22</v>
      </c>
      <c r="AN68" s="422"/>
      <c r="AO68" s="184" t="s">
        <v>36</v>
      </c>
      <c r="AP68" s="385" t="s">
        <v>37</v>
      </c>
      <c r="AQ68" s="422"/>
      <c r="AR68" s="424" t="s">
        <v>54</v>
      </c>
      <c r="AS68" s="424"/>
      <c r="AT68" s="424"/>
      <c r="AU68" s="424"/>
      <c r="AV68" s="438"/>
    </row>
    <row r="69" spans="2:48" ht="17.25" customHeight="1" thickTop="1" x14ac:dyDescent="0.2">
      <c r="B69" s="453">
        <f>'公式記録Ｎｏ．１'!B70</f>
        <v>0</v>
      </c>
      <c r="C69" s="454"/>
      <c r="D69" s="454"/>
      <c r="E69" s="455"/>
      <c r="F69" s="456">
        <f>'公式記録Ｎｏ．１'!F70</f>
        <v>0</v>
      </c>
      <c r="G69" s="454"/>
      <c r="H69" s="454"/>
      <c r="I69" s="455"/>
      <c r="J69" s="457" t="s">
        <v>55</v>
      </c>
      <c r="K69" s="458"/>
      <c r="L69" s="459"/>
      <c r="M69" s="456">
        <f>'公式記録Ｎｏ．１'!M70</f>
        <v>0</v>
      </c>
      <c r="N69" s="454"/>
      <c r="O69" s="454"/>
      <c r="P69" s="455"/>
      <c r="Q69" s="456">
        <f>'公式記録Ｎｏ．１'!Q70</f>
        <v>0</v>
      </c>
      <c r="R69" s="454"/>
      <c r="S69" s="454"/>
      <c r="T69" s="460"/>
      <c r="W69" s="482"/>
      <c r="X69" s="483"/>
      <c r="Y69" s="186"/>
      <c r="Z69" s="187"/>
      <c r="AA69" s="196"/>
      <c r="AB69" s="600" t="str">
        <f>IF(ISBLANK(AA69),"",VLOOKUP(AA69,$A$18:$I$42,2,0))</f>
        <v/>
      </c>
      <c r="AC69" s="601"/>
      <c r="AD69" s="486"/>
      <c r="AE69" s="487"/>
      <c r="AF69" s="487"/>
      <c r="AG69" s="487"/>
      <c r="AH69" s="488"/>
      <c r="AI69" s="396">
        <v>4</v>
      </c>
      <c r="AJ69" s="398"/>
      <c r="AK69" s="489"/>
      <c r="AL69" s="482"/>
      <c r="AM69" s="186"/>
      <c r="AN69" s="187"/>
      <c r="AO69" s="196"/>
      <c r="AP69" s="411" t="str">
        <f>IF(ISBLANK(AO69),"",VLOOKUP(AO69,$M$18:$U$42,2,0))</f>
        <v/>
      </c>
      <c r="AQ69" s="602"/>
      <c r="AR69" s="464"/>
      <c r="AS69" s="464"/>
      <c r="AT69" s="464"/>
      <c r="AU69" s="464"/>
      <c r="AV69" s="465"/>
    </row>
    <row r="70" spans="2:48" ht="17.25" customHeight="1" thickBot="1" x14ac:dyDescent="0.25">
      <c r="B70" s="466">
        <f>'公式記録Ｎｏ．１'!B71</f>
        <v>0</v>
      </c>
      <c r="C70" s="467"/>
      <c r="D70" s="467"/>
      <c r="E70" s="468"/>
      <c r="F70" s="469">
        <f>'公式記録Ｎｏ．１'!F71</f>
        <v>0</v>
      </c>
      <c r="G70" s="467"/>
      <c r="H70" s="467"/>
      <c r="I70" s="468"/>
      <c r="J70" s="470" t="s">
        <v>56</v>
      </c>
      <c r="K70" s="471"/>
      <c r="L70" s="472"/>
      <c r="M70" s="469">
        <f>'公式記録Ｎｏ．１'!M71</f>
        <v>0</v>
      </c>
      <c r="N70" s="467"/>
      <c r="O70" s="467"/>
      <c r="P70" s="468"/>
      <c r="Q70" s="469">
        <f>'公式記録Ｎｏ．１'!Q71</f>
        <v>0</v>
      </c>
      <c r="R70" s="467"/>
      <c r="S70" s="467"/>
      <c r="T70" s="473"/>
      <c r="W70" s="474"/>
      <c r="X70" s="475"/>
      <c r="Y70" s="188"/>
      <c r="Z70" s="172"/>
      <c r="AA70" s="181"/>
      <c r="AB70" s="414" t="str">
        <f>IF(ISBLANK(AA70),"",VLOOKUP(AA70,$A$18:$I$42,2,0))</f>
        <v/>
      </c>
      <c r="AC70" s="599"/>
      <c r="AD70" s="477"/>
      <c r="AE70" s="478"/>
      <c r="AF70" s="478"/>
      <c r="AG70" s="478"/>
      <c r="AH70" s="479"/>
      <c r="AI70" s="480">
        <v>5</v>
      </c>
      <c r="AJ70" s="481"/>
      <c r="AK70" s="491"/>
      <c r="AL70" s="492"/>
      <c r="AM70" s="188"/>
      <c r="AN70" s="172"/>
      <c r="AO70" s="178"/>
      <c r="AP70" s="414" t="str">
        <f>IF(ISBLANK(AO70),"",VLOOKUP(AO70,$M$18:$U$42,2,0))</f>
        <v/>
      </c>
      <c r="AQ70" s="599"/>
      <c r="AR70" s="478"/>
      <c r="AS70" s="478"/>
      <c r="AT70" s="478"/>
      <c r="AU70" s="478"/>
      <c r="AV70" s="493"/>
    </row>
    <row r="71" spans="2:48" ht="17.25" customHeight="1" thickTop="1" thickBot="1" x14ac:dyDescent="0.25">
      <c r="B71" s="494">
        <f>'公式記録Ｎｏ．１'!B72</f>
        <v>0</v>
      </c>
      <c r="C71" s="495"/>
      <c r="D71" s="495"/>
      <c r="E71" s="495"/>
      <c r="F71" s="495">
        <f>'公式記録Ｎｏ．１'!F72</f>
        <v>0</v>
      </c>
      <c r="G71" s="495"/>
      <c r="H71" s="495"/>
      <c r="I71" s="496"/>
      <c r="J71" s="497" t="s">
        <v>57</v>
      </c>
      <c r="K71" s="498"/>
      <c r="L71" s="499"/>
      <c r="M71" s="500">
        <f>'公式記録Ｎｏ．１'!M72</f>
        <v>0</v>
      </c>
      <c r="N71" s="495"/>
      <c r="O71" s="495"/>
      <c r="P71" s="495"/>
      <c r="Q71" s="495">
        <f>'公式記録Ｎｏ．１'!Q72</f>
        <v>0</v>
      </c>
      <c r="R71" s="495"/>
      <c r="S71" s="495"/>
      <c r="T71" s="501"/>
      <c r="W71" s="502"/>
      <c r="X71" s="503"/>
      <c r="Y71" s="189"/>
      <c r="Z71" s="173"/>
      <c r="AA71" s="182"/>
      <c r="AB71" s="417" t="str">
        <f>IF(ISBLANK(AA71),"",VLOOKUP(AA71,$A$18:$I$42,2,0))</f>
        <v/>
      </c>
      <c r="AC71" s="603"/>
      <c r="AD71" s="505"/>
      <c r="AE71" s="506"/>
      <c r="AF71" s="506"/>
      <c r="AG71" s="506"/>
      <c r="AH71" s="507"/>
      <c r="AI71" s="508">
        <v>6</v>
      </c>
      <c r="AJ71" s="509"/>
      <c r="AK71" s="503"/>
      <c r="AL71" s="503"/>
      <c r="AM71" s="189"/>
      <c r="AN71" s="173"/>
      <c r="AO71" s="179"/>
      <c r="AP71" s="417" t="str">
        <f>IF(ISBLANK(AO71),"",VLOOKUP(AO71,$M$18:$U$42,2,0))</f>
        <v/>
      </c>
      <c r="AQ71" s="603"/>
      <c r="AR71" s="506"/>
      <c r="AS71" s="506"/>
      <c r="AT71" s="506"/>
      <c r="AU71" s="506"/>
      <c r="AV71" s="517"/>
    </row>
    <row r="72" spans="2:48" ht="17.25" customHeight="1" thickBot="1" x14ac:dyDescent="0.25"/>
    <row r="73" spans="2:48" ht="17.25" customHeight="1" x14ac:dyDescent="0.2">
      <c r="B73" s="518" t="s">
        <v>58</v>
      </c>
      <c r="C73" s="519"/>
      <c r="D73" s="519"/>
      <c r="E73" s="519"/>
      <c r="F73" s="520" t="s">
        <v>59</v>
      </c>
      <c r="G73" s="519"/>
      <c r="H73" s="519"/>
      <c r="I73" s="521"/>
      <c r="J73" s="445" t="s">
        <v>60</v>
      </c>
      <c r="K73" s="443"/>
      <c r="L73" s="444"/>
      <c r="M73" s="520" t="s">
        <v>58</v>
      </c>
      <c r="N73" s="519"/>
      <c r="O73" s="519"/>
      <c r="P73" s="519"/>
      <c r="Q73" s="520" t="s">
        <v>59</v>
      </c>
      <c r="R73" s="519"/>
      <c r="S73" s="519"/>
      <c r="T73" s="522"/>
      <c r="W73" s="442" t="s">
        <v>61</v>
      </c>
      <c r="X73" s="443"/>
      <c r="Y73" s="443"/>
      <c r="Z73" s="443"/>
      <c r="AA73" s="510"/>
      <c r="AB73" s="513" t="str">
        <f>'試合前データ入力（○）'!M19</f>
        <v>梶山　公則</v>
      </c>
      <c r="AC73" s="513"/>
      <c r="AD73" s="513"/>
      <c r="AE73" s="513"/>
      <c r="AF73" s="513"/>
      <c r="AG73" s="513"/>
      <c r="AH73" s="513"/>
      <c r="AI73" s="524"/>
      <c r="AJ73" s="445" t="s">
        <v>62</v>
      </c>
      <c r="AK73" s="443"/>
      <c r="AL73" s="443"/>
      <c r="AM73" s="443"/>
      <c r="AN73" s="510"/>
      <c r="AO73" s="513" t="str">
        <f>'試合前データ入力（○）'!M20</f>
        <v>岩本　隆治</v>
      </c>
      <c r="AP73" s="513"/>
      <c r="AQ73" s="513"/>
      <c r="AR73" s="513"/>
      <c r="AS73" s="513"/>
      <c r="AT73" s="513"/>
      <c r="AU73" s="513"/>
      <c r="AV73" s="514"/>
    </row>
    <row r="74" spans="2:48" ht="17.25" customHeight="1" x14ac:dyDescent="0.2">
      <c r="B74" s="526">
        <f>'公式記録Ｎｏ．１'!B75</f>
        <v>0</v>
      </c>
      <c r="C74" s="527"/>
      <c r="D74" s="527"/>
      <c r="E74" s="527"/>
      <c r="F74" s="528">
        <f>'公式記録Ｎｏ．１'!F75</f>
        <v>0</v>
      </c>
      <c r="G74" s="527"/>
      <c r="H74" s="527"/>
      <c r="I74" s="529"/>
      <c r="J74" s="530" t="s">
        <v>19</v>
      </c>
      <c r="K74" s="531"/>
      <c r="L74" s="532"/>
      <c r="M74" s="528">
        <f>'公式記録Ｎｏ．１'!M75</f>
        <v>0</v>
      </c>
      <c r="N74" s="527"/>
      <c r="O74" s="527"/>
      <c r="P74" s="527"/>
      <c r="Q74" s="528">
        <f>'公式記録Ｎｏ．１'!Q75</f>
        <v>0</v>
      </c>
      <c r="R74" s="527"/>
      <c r="S74" s="527"/>
      <c r="T74" s="533"/>
      <c r="W74" s="523"/>
      <c r="X74" s="258"/>
      <c r="Y74" s="258"/>
      <c r="Z74" s="258"/>
      <c r="AA74" s="512"/>
      <c r="AB74" s="515"/>
      <c r="AC74" s="515"/>
      <c r="AD74" s="515"/>
      <c r="AE74" s="515"/>
      <c r="AF74" s="515"/>
      <c r="AG74" s="515"/>
      <c r="AH74" s="515"/>
      <c r="AI74" s="525"/>
      <c r="AJ74" s="511"/>
      <c r="AK74" s="258"/>
      <c r="AL74" s="258"/>
      <c r="AM74" s="258"/>
      <c r="AN74" s="512"/>
      <c r="AO74" s="515"/>
      <c r="AP74" s="515"/>
      <c r="AQ74" s="515"/>
      <c r="AR74" s="515"/>
      <c r="AS74" s="515"/>
      <c r="AT74" s="515"/>
      <c r="AU74" s="515"/>
      <c r="AV74" s="516"/>
    </row>
    <row r="75" spans="2:48" ht="15" customHeight="1" thickBot="1" x14ac:dyDescent="0.25">
      <c r="B75" s="550">
        <f>'公式記録Ｎｏ．１'!B76</f>
        <v>0</v>
      </c>
      <c r="C75" s="551"/>
      <c r="D75" s="551"/>
      <c r="E75" s="551"/>
      <c r="F75" s="552">
        <f>'公式記録Ｎｏ．１'!F76</f>
        <v>0</v>
      </c>
      <c r="G75" s="551"/>
      <c r="H75" s="551"/>
      <c r="I75" s="553"/>
      <c r="J75" s="554" t="s">
        <v>20</v>
      </c>
      <c r="K75" s="555"/>
      <c r="L75" s="556"/>
      <c r="M75" s="552">
        <f>'公式記録Ｎｏ．１'!M76</f>
        <v>0</v>
      </c>
      <c r="N75" s="551"/>
      <c r="O75" s="551"/>
      <c r="P75" s="551"/>
      <c r="Q75" s="552">
        <f>'公式記録Ｎｏ．１'!Q76</f>
        <v>0</v>
      </c>
      <c r="R75" s="551"/>
      <c r="S75" s="551"/>
      <c r="T75" s="557"/>
      <c r="W75" s="558" t="s">
        <v>63</v>
      </c>
      <c r="X75" s="559"/>
      <c r="Y75" s="559"/>
      <c r="Z75" s="559"/>
      <c r="AA75" s="560"/>
      <c r="AB75" s="534" t="str">
        <f>'試合前データ入力（○）'!M10</f>
        <v>岩本 圭史</v>
      </c>
      <c r="AC75" s="534"/>
      <c r="AD75" s="534"/>
      <c r="AE75" s="534"/>
      <c r="AF75" s="534"/>
      <c r="AG75" s="534"/>
      <c r="AH75" s="534"/>
      <c r="AI75" s="535"/>
      <c r="AJ75" s="537" t="s">
        <v>64</v>
      </c>
      <c r="AK75" s="538"/>
      <c r="AL75" s="538"/>
      <c r="AM75" s="538"/>
      <c r="AN75" s="539"/>
      <c r="AO75" s="541" t="str">
        <f>'試合前データ入力（○）'!M21</f>
        <v>佐貫　誠</v>
      </c>
      <c r="AP75" s="534"/>
      <c r="AQ75" s="534"/>
      <c r="AR75" s="534"/>
      <c r="AS75" s="534"/>
      <c r="AT75" s="534"/>
      <c r="AU75" s="534"/>
      <c r="AV75" s="542"/>
    </row>
    <row r="76" spans="2:48" ht="17.5" thickTop="1" thickBot="1" x14ac:dyDescent="0.25">
      <c r="B76" s="545">
        <f>'公式記録Ｎｏ．１'!B77</f>
        <v>0</v>
      </c>
      <c r="C76" s="546"/>
      <c r="D76" s="546"/>
      <c r="E76" s="546"/>
      <c r="F76" s="547">
        <f>'公式記録Ｎｏ．１'!F77</f>
        <v>0</v>
      </c>
      <c r="G76" s="546"/>
      <c r="H76" s="546"/>
      <c r="I76" s="548"/>
      <c r="J76" s="497" t="s">
        <v>57</v>
      </c>
      <c r="K76" s="498"/>
      <c r="L76" s="499"/>
      <c r="M76" s="547">
        <f>'公式記録Ｎｏ．１'!M77</f>
        <v>0</v>
      </c>
      <c r="N76" s="546"/>
      <c r="O76" s="546"/>
      <c r="P76" s="546"/>
      <c r="Q76" s="547">
        <f>'公式記録Ｎｏ．１'!Q77</f>
        <v>0</v>
      </c>
      <c r="R76" s="546"/>
      <c r="S76" s="546"/>
      <c r="T76" s="549"/>
      <c r="W76" s="561"/>
      <c r="X76" s="562"/>
      <c r="Y76" s="562"/>
      <c r="Z76" s="562"/>
      <c r="AA76" s="563"/>
      <c r="AB76" s="393"/>
      <c r="AC76" s="393"/>
      <c r="AD76" s="393"/>
      <c r="AE76" s="393"/>
      <c r="AF76" s="393"/>
      <c r="AG76" s="393"/>
      <c r="AH76" s="393"/>
      <c r="AI76" s="536"/>
      <c r="AJ76" s="497"/>
      <c r="AK76" s="498"/>
      <c r="AL76" s="498"/>
      <c r="AM76" s="498"/>
      <c r="AN76" s="540"/>
      <c r="AO76" s="543"/>
      <c r="AP76" s="393"/>
      <c r="AQ76" s="393"/>
      <c r="AR76" s="393"/>
      <c r="AS76" s="393"/>
      <c r="AT76" s="393"/>
      <c r="AU76" s="393"/>
      <c r="AV76" s="544"/>
    </row>
    <row r="81" spans="14:14" x14ac:dyDescent="0.2">
      <c r="N81" s="18"/>
    </row>
  </sheetData>
  <mergeCells count="486">
    <mergeCell ref="AB75:AI76"/>
    <mergeCell ref="AJ75:AN76"/>
    <mergeCell ref="AO75:AV76"/>
    <mergeCell ref="B76:E76"/>
    <mergeCell ref="F76:I76"/>
    <mergeCell ref="J76:L76"/>
    <mergeCell ref="M76:P76"/>
    <mergeCell ref="Q76:T76"/>
    <mergeCell ref="B75:E75"/>
    <mergeCell ref="F75:I75"/>
    <mergeCell ref="J75:L75"/>
    <mergeCell ref="M75:P75"/>
    <mergeCell ref="Q75:T75"/>
    <mergeCell ref="W75:AA76"/>
    <mergeCell ref="B71:I71"/>
    <mergeCell ref="J71:L71"/>
    <mergeCell ref="M71:T71"/>
    <mergeCell ref="W71:X71"/>
    <mergeCell ref="AB71:AC71"/>
    <mergeCell ref="AD71:AH71"/>
    <mergeCell ref="AI71:AJ71"/>
    <mergeCell ref="AJ73:AN74"/>
    <mergeCell ref="AO73:AV74"/>
    <mergeCell ref="B74:E74"/>
    <mergeCell ref="F74:I74"/>
    <mergeCell ref="J74:L74"/>
    <mergeCell ref="M74:P74"/>
    <mergeCell ref="Q74:T74"/>
    <mergeCell ref="AK71:AL71"/>
    <mergeCell ref="AP71:AQ71"/>
    <mergeCell ref="AR71:AV71"/>
    <mergeCell ref="B73:E73"/>
    <mergeCell ref="F73:I73"/>
    <mergeCell ref="J73:L73"/>
    <mergeCell ref="M73:P73"/>
    <mergeCell ref="Q73:T73"/>
    <mergeCell ref="W73:AA74"/>
    <mergeCell ref="AB73:AI74"/>
    <mergeCell ref="B69:E69"/>
    <mergeCell ref="F69:I69"/>
    <mergeCell ref="J69:L69"/>
    <mergeCell ref="M69:P69"/>
    <mergeCell ref="Q69:T69"/>
    <mergeCell ref="AR69:AV69"/>
    <mergeCell ref="B70:E70"/>
    <mergeCell ref="F70:I70"/>
    <mergeCell ref="J70:L70"/>
    <mergeCell ref="M70:P70"/>
    <mergeCell ref="Q70:T70"/>
    <mergeCell ref="W70:X70"/>
    <mergeCell ref="AB70:AC70"/>
    <mergeCell ref="AD70:AH70"/>
    <mergeCell ref="AI70:AJ70"/>
    <mergeCell ref="W69:X69"/>
    <mergeCell ref="AB69:AC69"/>
    <mergeCell ref="AD69:AH69"/>
    <mergeCell ref="AI69:AJ69"/>
    <mergeCell ref="AK69:AL69"/>
    <mergeCell ref="AP69:AQ69"/>
    <mergeCell ref="AK70:AL70"/>
    <mergeCell ref="AP70:AQ70"/>
    <mergeCell ref="AR70:AV70"/>
    <mergeCell ref="W67:AV67"/>
    <mergeCell ref="B68:E68"/>
    <mergeCell ref="F68:I68"/>
    <mergeCell ref="J68:L68"/>
    <mergeCell ref="M68:P68"/>
    <mergeCell ref="Q68:T68"/>
    <mergeCell ref="W68:X68"/>
    <mergeCell ref="Y68:Z68"/>
    <mergeCell ref="AB68:AC68"/>
    <mergeCell ref="AD68:AH68"/>
    <mergeCell ref="AI68:AJ68"/>
    <mergeCell ref="AK68:AL68"/>
    <mergeCell ref="AM68:AN68"/>
    <mergeCell ref="AP68:AQ68"/>
    <mergeCell ref="AR68:AV68"/>
    <mergeCell ref="B66:E66"/>
    <mergeCell ref="F66:I66"/>
    <mergeCell ref="J66:L66"/>
    <mergeCell ref="M66:P66"/>
    <mergeCell ref="Q66:T66"/>
    <mergeCell ref="B67:E67"/>
    <mergeCell ref="F67:I67"/>
    <mergeCell ref="J67:L67"/>
    <mergeCell ref="M67:P67"/>
    <mergeCell ref="Q67:T67"/>
    <mergeCell ref="AU64:AU65"/>
    <mergeCell ref="AV64:AV65"/>
    <mergeCell ref="B65:E65"/>
    <mergeCell ref="F65:I65"/>
    <mergeCell ref="J65:L65"/>
    <mergeCell ref="M65:P65"/>
    <mergeCell ref="Q65:T65"/>
    <mergeCell ref="W64:W65"/>
    <mergeCell ref="X64:X65"/>
    <mergeCell ref="Y64:Y65"/>
    <mergeCell ref="Z64:AC65"/>
    <mergeCell ref="AD64:AS65"/>
    <mergeCell ref="AT64:AT65"/>
    <mergeCell ref="AV62:AV63"/>
    <mergeCell ref="D63:E63"/>
    <mergeCell ref="H63:I63"/>
    <mergeCell ref="J63:L63"/>
    <mergeCell ref="P63:Q63"/>
    <mergeCell ref="T63:U63"/>
    <mergeCell ref="X62:X63"/>
    <mergeCell ref="Y62:Y63"/>
    <mergeCell ref="Z62:AC63"/>
    <mergeCell ref="AD62:AS63"/>
    <mergeCell ref="AT62:AT63"/>
    <mergeCell ref="AU62:AU63"/>
    <mergeCell ref="D62:E62"/>
    <mergeCell ref="H62:I62"/>
    <mergeCell ref="J62:L62"/>
    <mergeCell ref="P62:Q62"/>
    <mergeCell ref="T62:U62"/>
    <mergeCell ref="W62:W63"/>
    <mergeCell ref="AV60:AV61"/>
    <mergeCell ref="D61:E61"/>
    <mergeCell ref="H61:I61"/>
    <mergeCell ref="J61:L61"/>
    <mergeCell ref="P61:Q61"/>
    <mergeCell ref="T61:U61"/>
    <mergeCell ref="X60:X61"/>
    <mergeCell ref="Y60:Y61"/>
    <mergeCell ref="Z60:AC61"/>
    <mergeCell ref="AD60:AS61"/>
    <mergeCell ref="AT60:AT61"/>
    <mergeCell ref="AU60:AU61"/>
    <mergeCell ref="D60:E60"/>
    <mergeCell ref="H60:I60"/>
    <mergeCell ref="J60:L60"/>
    <mergeCell ref="P60:Q60"/>
    <mergeCell ref="T60:U60"/>
    <mergeCell ref="W60:W61"/>
    <mergeCell ref="AT58:AT59"/>
    <mergeCell ref="AU58:AU59"/>
    <mergeCell ref="AV58:AV59"/>
    <mergeCell ref="D59:E59"/>
    <mergeCell ref="H59:I59"/>
    <mergeCell ref="J59:L59"/>
    <mergeCell ref="P59:Q59"/>
    <mergeCell ref="T59:U59"/>
    <mergeCell ref="T58:U58"/>
    <mergeCell ref="W58:W59"/>
    <mergeCell ref="X58:X59"/>
    <mergeCell ref="Y58:Y59"/>
    <mergeCell ref="Z58:AC59"/>
    <mergeCell ref="AD58:AS59"/>
    <mergeCell ref="A58:B58"/>
    <mergeCell ref="D58:E58"/>
    <mergeCell ref="H58:I58"/>
    <mergeCell ref="J58:L58"/>
    <mergeCell ref="M58:N58"/>
    <mergeCell ref="P58:Q58"/>
    <mergeCell ref="AV56:AV57"/>
    <mergeCell ref="D57:E57"/>
    <mergeCell ref="H57:I57"/>
    <mergeCell ref="J57:L57"/>
    <mergeCell ref="P57:Q57"/>
    <mergeCell ref="T57:U57"/>
    <mergeCell ref="X56:X57"/>
    <mergeCell ref="Y56:Y57"/>
    <mergeCell ref="Z56:AC57"/>
    <mergeCell ref="AD56:AS57"/>
    <mergeCell ref="AT56:AT57"/>
    <mergeCell ref="AU56:AU57"/>
    <mergeCell ref="D56:E56"/>
    <mergeCell ref="H56:I56"/>
    <mergeCell ref="J56:L56"/>
    <mergeCell ref="P56:Q56"/>
    <mergeCell ref="T56:U56"/>
    <mergeCell ref="W56:W57"/>
    <mergeCell ref="AV54:AV55"/>
    <mergeCell ref="D55:E55"/>
    <mergeCell ref="H55:I55"/>
    <mergeCell ref="J55:L55"/>
    <mergeCell ref="P55:Q55"/>
    <mergeCell ref="T55:U55"/>
    <mergeCell ref="X54:X55"/>
    <mergeCell ref="Y54:Y55"/>
    <mergeCell ref="Z54:AC55"/>
    <mergeCell ref="AD54:AS55"/>
    <mergeCell ref="AT54:AT55"/>
    <mergeCell ref="AU54:AU55"/>
    <mergeCell ref="D54:E54"/>
    <mergeCell ref="H54:I54"/>
    <mergeCell ref="J54:L54"/>
    <mergeCell ref="P54:Q54"/>
    <mergeCell ref="T54:U54"/>
    <mergeCell ref="W54:W55"/>
    <mergeCell ref="AT52:AT53"/>
    <mergeCell ref="AU52:AU53"/>
    <mergeCell ref="AV52:AV53"/>
    <mergeCell ref="D53:E53"/>
    <mergeCell ref="H53:I53"/>
    <mergeCell ref="J53:L53"/>
    <mergeCell ref="P53:Q53"/>
    <mergeCell ref="T53:U53"/>
    <mergeCell ref="T52:U52"/>
    <mergeCell ref="W52:W53"/>
    <mergeCell ref="X52:X53"/>
    <mergeCell ref="Y52:Y53"/>
    <mergeCell ref="Z52:AC53"/>
    <mergeCell ref="AD52:AS53"/>
    <mergeCell ref="A52:B52"/>
    <mergeCell ref="D52:E52"/>
    <mergeCell ref="H52:I52"/>
    <mergeCell ref="J52:L52"/>
    <mergeCell ref="M52:N52"/>
    <mergeCell ref="P52:Q52"/>
    <mergeCell ref="AV50:AV51"/>
    <mergeCell ref="D51:E51"/>
    <mergeCell ref="H51:I51"/>
    <mergeCell ref="J51:L51"/>
    <mergeCell ref="P51:Q51"/>
    <mergeCell ref="T51:U51"/>
    <mergeCell ref="X50:X51"/>
    <mergeCell ref="Y50:Y51"/>
    <mergeCell ref="Z50:AC51"/>
    <mergeCell ref="AD50:AS51"/>
    <mergeCell ref="AT50:AT51"/>
    <mergeCell ref="AU50:AU51"/>
    <mergeCell ref="D50:E50"/>
    <mergeCell ref="H50:I50"/>
    <mergeCell ref="J50:L50"/>
    <mergeCell ref="P50:Q50"/>
    <mergeCell ref="T50:U50"/>
    <mergeCell ref="W50:W51"/>
    <mergeCell ref="AV48:AV49"/>
    <mergeCell ref="D49:E49"/>
    <mergeCell ref="H49:I49"/>
    <mergeCell ref="J49:L49"/>
    <mergeCell ref="P49:Q49"/>
    <mergeCell ref="T49:U49"/>
    <mergeCell ref="X48:X49"/>
    <mergeCell ref="Y48:Y49"/>
    <mergeCell ref="Z48:AC49"/>
    <mergeCell ref="AD48:AS49"/>
    <mergeCell ref="AT48:AT49"/>
    <mergeCell ref="AU48:AU49"/>
    <mergeCell ref="D48:E48"/>
    <mergeCell ref="H48:I48"/>
    <mergeCell ref="J48:L48"/>
    <mergeCell ref="P48:Q48"/>
    <mergeCell ref="T48:U48"/>
    <mergeCell ref="W48:W49"/>
    <mergeCell ref="T44:U44"/>
    <mergeCell ref="W44:W45"/>
    <mergeCell ref="X44:X45"/>
    <mergeCell ref="Y44:Y45"/>
    <mergeCell ref="Z44:AC45"/>
    <mergeCell ref="AD44:AS45"/>
    <mergeCell ref="AV46:AV47"/>
    <mergeCell ref="D47:E47"/>
    <mergeCell ref="H47:I47"/>
    <mergeCell ref="J47:L47"/>
    <mergeCell ref="P47:Q47"/>
    <mergeCell ref="T47:U47"/>
    <mergeCell ref="X46:X47"/>
    <mergeCell ref="Y46:Y47"/>
    <mergeCell ref="Z46:AC47"/>
    <mergeCell ref="AD46:AS47"/>
    <mergeCell ref="AT46:AT47"/>
    <mergeCell ref="AU46:AU47"/>
    <mergeCell ref="D46:E46"/>
    <mergeCell ref="H46:I46"/>
    <mergeCell ref="J46:L46"/>
    <mergeCell ref="P46:Q46"/>
    <mergeCell ref="T46:U46"/>
    <mergeCell ref="W46:W47"/>
    <mergeCell ref="AD42:AS43"/>
    <mergeCell ref="AT42:AT43"/>
    <mergeCell ref="AU42:AU43"/>
    <mergeCell ref="AV42:AV43"/>
    <mergeCell ref="A44:B44"/>
    <mergeCell ref="D44:E44"/>
    <mergeCell ref="H44:I44"/>
    <mergeCell ref="J44:L44"/>
    <mergeCell ref="M44:N44"/>
    <mergeCell ref="P44:Q44"/>
    <mergeCell ref="B42:G42"/>
    <mergeCell ref="N42:S42"/>
    <mergeCell ref="W42:W43"/>
    <mergeCell ref="X42:X43"/>
    <mergeCell ref="Y42:Y43"/>
    <mergeCell ref="Z42:AC43"/>
    <mergeCell ref="AT44:AT45"/>
    <mergeCell ref="AU44:AU45"/>
    <mergeCell ref="AV44:AV45"/>
    <mergeCell ref="D45:E45"/>
    <mergeCell ref="H45:I45"/>
    <mergeCell ref="J45:L45"/>
    <mergeCell ref="P45:Q45"/>
    <mergeCell ref="T45:U45"/>
    <mergeCell ref="AD40:AS41"/>
    <mergeCell ref="AT40:AT41"/>
    <mergeCell ref="AU40:AU41"/>
    <mergeCell ref="AV40:AV41"/>
    <mergeCell ref="B41:G41"/>
    <mergeCell ref="N41:S41"/>
    <mergeCell ref="B40:G40"/>
    <mergeCell ref="N40:S40"/>
    <mergeCell ref="W40:W41"/>
    <mergeCell ref="X40:X41"/>
    <mergeCell ref="Y40:Y41"/>
    <mergeCell ref="Z40:AC41"/>
    <mergeCell ref="AT38:AT39"/>
    <mergeCell ref="AU38:AU39"/>
    <mergeCell ref="AV38:AV39"/>
    <mergeCell ref="B39:G39"/>
    <mergeCell ref="N39:S39"/>
    <mergeCell ref="B38:G38"/>
    <mergeCell ref="N38:S38"/>
    <mergeCell ref="W38:W39"/>
    <mergeCell ref="X38:X39"/>
    <mergeCell ref="Y38:Y39"/>
    <mergeCell ref="Z38:AC39"/>
    <mergeCell ref="B37:G37"/>
    <mergeCell ref="N37:S37"/>
    <mergeCell ref="B36:G36"/>
    <mergeCell ref="N36:S36"/>
    <mergeCell ref="W36:W37"/>
    <mergeCell ref="X36:X37"/>
    <mergeCell ref="Y36:Y37"/>
    <mergeCell ref="Z36:AC37"/>
    <mergeCell ref="AD38:AS39"/>
    <mergeCell ref="AU34:AU35"/>
    <mergeCell ref="AV34:AV35"/>
    <mergeCell ref="B35:G35"/>
    <mergeCell ref="N35:S35"/>
    <mergeCell ref="AV32:AV33"/>
    <mergeCell ref="B33:G33"/>
    <mergeCell ref="J33:L42"/>
    <mergeCell ref="N33:S33"/>
    <mergeCell ref="B34:G34"/>
    <mergeCell ref="N34:S34"/>
    <mergeCell ref="W34:W35"/>
    <mergeCell ref="X34:X35"/>
    <mergeCell ref="Y34:Y35"/>
    <mergeCell ref="Z34:AC35"/>
    <mergeCell ref="X32:X33"/>
    <mergeCell ref="Y32:Y33"/>
    <mergeCell ref="Z32:AC33"/>
    <mergeCell ref="AD32:AS33"/>
    <mergeCell ref="AT32:AT33"/>
    <mergeCell ref="AU32:AU33"/>
    <mergeCell ref="AD36:AS37"/>
    <mergeCell ref="AT36:AT37"/>
    <mergeCell ref="AU36:AU37"/>
    <mergeCell ref="AV36:AV37"/>
    <mergeCell ref="B32:G32"/>
    <mergeCell ref="J32:L32"/>
    <mergeCell ref="N32:S32"/>
    <mergeCell ref="W32:W33"/>
    <mergeCell ref="Y30:Y31"/>
    <mergeCell ref="Z30:AC31"/>
    <mergeCell ref="AD30:AS31"/>
    <mergeCell ref="AD34:AS35"/>
    <mergeCell ref="AT34:AT35"/>
    <mergeCell ref="AT30:AT31"/>
    <mergeCell ref="AU30:AU31"/>
    <mergeCell ref="AV30:AV31"/>
    <mergeCell ref="Z28:AC29"/>
    <mergeCell ref="AD28:AS29"/>
    <mergeCell ref="AT28:AT29"/>
    <mergeCell ref="AU28:AU29"/>
    <mergeCell ref="AV28:AV29"/>
    <mergeCell ref="B29:G29"/>
    <mergeCell ref="N29:S29"/>
    <mergeCell ref="B28:G28"/>
    <mergeCell ref="J28:L31"/>
    <mergeCell ref="N28:S28"/>
    <mergeCell ref="W28:W29"/>
    <mergeCell ref="X28:X29"/>
    <mergeCell ref="Y28:Y29"/>
    <mergeCell ref="B30:G30"/>
    <mergeCell ref="N30:S30"/>
    <mergeCell ref="W30:W31"/>
    <mergeCell ref="X30:X31"/>
    <mergeCell ref="B31:G31"/>
    <mergeCell ref="N31:S31"/>
    <mergeCell ref="Z26:AC27"/>
    <mergeCell ref="AD26:AS27"/>
    <mergeCell ref="AT26:AT27"/>
    <mergeCell ref="AU26:AU27"/>
    <mergeCell ref="AV26:AV27"/>
    <mergeCell ref="B27:G27"/>
    <mergeCell ref="N27:S27"/>
    <mergeCell ref="B26:G26"/>
    <mergeCell ref="J26:L27"/>
    <mergeCell ref="N26:S26"/>
    <mergeCell ref="W26:W27"/>
    <mergeCell ref="X26:X27"/>
    <mergeCell ref="Y26:Y27"/>
    <mergeCell ref="AD24:AS25"/>
    <mergeCell ref="AT24:AT25"/>
    <mergeCell ref="AU24:AU25"/>
    <mergeCell ref="AV24:AV25"/>
    <mergeCell ref="B25:G25"/>
    <mergeCell ref="N25:S25"/>
    <mergeCell ref="B24:G24"/>
    <mergeCell ref="N24:S24"/>
    <mergeCell ref="W24:W25"/>
    <mergeCell ref="X24:X25"/>
    <mergeCell ref="Y24:Y25"/>
    <mergeCell ref="Z24:AC25"/>
    <mergeCell ref="Y22:Y23"/>
    <mergeCell ref="Z22:AC23"/>
    <mergeCell ref="AD22:AS23"/>
    <mergeCell ref="AT22:AT23"/>
    <mergeCell ref="AU22:AU23"/>
    <mergeCell ref="AV22:AV23"/>
    <mergeCell ref="B21:G21"/>
    <mergeCell ref="N21:S21"/>
    <mergeCell ref="B22:G22"/>
    <mergeCell ref="N22:S22"/>
    <mergeCell ref="W22:W23"/>
    <mergeCell ref="X22:X23"/>
    <mergeCell ref="B23:G23"/>
    <mergeCell ref="N23:S23"/>
    <mergeCell ref="Y20:Y21"/>
    <mergeCell ref="Z20:AC21"/>
    <mergeCell ref="AD20:AS21"/>
    <mergeCell ref="AT20:AT21"/>
    <mergeCell ref="AU20:AU21"/>
    <mergeCell ref="AV20:AV21"/>
    <mergeCell ref="X14:Y14"/>
    <mergeCell ref="Z14:AC14"/>
    <mergeCell ref="A16:I16"/>
    <mergeCell ref="M16:U16"/>
    <mergeCell ref="W16:Y17"/>
    <mergeCell ref="Z16:AC17"/>
    <mergeCell ref="AD16:AV17"/>
    <mergeCell ref="Z18:AC19"/>
    <mergeCell ref="AD18:AS19"/>
    <mergeCell ref="AT18:AT19"/>
    <mergeCell ref="AU18:AU19"/>
    <mergeCell ref="AV18:AV19"/>
    <mergeCell ref="B19:G19"/>
    <mergeCell ref="N19:S19"/>
    <mergeCell ref="B18:G18"/>
    <mergeCell ref="J18:L25"/>
    <mergeCell ref="N18:S18"/>
    <mergeCell ref="W18:W19"/>
    <mergeCell ref="X18:X19"/>
    <mergeCell ref="Y18:Y19"/>
    <mergeCell ref="B20:G20"/>
    <mergeCell ref="N20:S20"/>
    <mergeCell ref="W20:W21"/>
    <mergeCell ref="X20:X21"/>
    <mergeCell ref="T10:W10"/>
    <mergeCell ref="X10:Y10"/>
    <mergeCell ref="Z10:AC10"/>
    <mergeCell ref="A12:K14"/>
    <mergeCell ref="N12:Q14"/>
    <mergeCell ref="T12:W12"/>
    <mergeCell ref="X12:Y12"/>
    <mergeCell ref="Z12:AC12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V4:AA4"/>
    <mergeCell ref="AC4:AH4"/>
    <mergeCell ref="AJ4:AO4"/>
    <mergeCell ref="AF12:AI14"/>
    <mergeCell ref="AL12:AV14"/>
    <mergeCell ref="T14:W14"/>
    <mergeCell ref="A1:AL1"/>
    <mergeCell ref="AM1:AV1"/>
    <mergeCell ref="A3:F3"/>
    <mergeCell ref="G3:N3"/>
    <mergeCell ref="S3:W3"/>
    <mergeCell ref="X3:AB3"/>
    <mergeCell ref="AC3:AG3"/>
    <mergeCell ref="AH3:AL3"/>
    <mergeCell ref="AM3:AQ3"/>
    <mergeCell ref="AR3:AV3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U42"/>
  <sheetViews>
    <sheetView topLeftCell="B1" workbookViewId="0">
      <selection activeCell="M11" sqref="M11"/>
    </sheetView>
  </sheetViews>
  <sheetFormatPr defaultRowHeight="13" x14ac:dyDescent="0.2"/>
  <cols>
    <col min="1" max="2" width="2.6328125" style="19" customWidth="1"/>
    <col min="3" max="3" width="6.6328125" style="85" customWidth="1"/>
    <col min="4" max="4" width="6.6328125" style="86" customWidth="1"/>
    <col min="5" max="5" width="12.6328125" style="86" customWidth="1"/>
    <col min="6" max="6" width="3.6328125" style="86" customWidth="1"/>
    <col min="7" max="8" width="6.6328125" style="86" customWidth="1"/>
    <col min="9" max="9" width="12.6328125" style="86" customWidth="1"/>
    <col min="10" max="10" width="3.6328125" style="86" customWidth="1"/>
    <col min="11" max="11" width="1.6328125" style="86" customWidth="1"/>
    <col min="12" max="12" width="15.6328125" style="87" customWidth="1"/>
    <col min="13" max="13" width="20.6328125" style="87" customWidth="1"/>
    <col min="14" max="14" width="1.6328125" style="86" customWidth="1"/>
    <col min="15" max="15" width="6.6328125" style="88" customWidth="1"/>
    <col min="16" max="16" width="12.6328125" style="88" customWidth="1"/>
    <col min="17" max="17" width="3.6328125" style="88" customWidth="1"/>
    <col min="18" max="18" width="6.6328125" style="88" customWidth="1"/>
    <col min="19" max="19" width="12.6328125" style="88" customWidth="1"/>
    <col min="20" max="20" width="3.6328125" style="88" customWidth="1"/>
    <col min="21" max="21" width="2.6328125" style="19" customWidth="1"/>
    <col min="22" max="256" width="9" style="19"/>
    <col min="257" max="258" width="2.6328125" style="19" customWidth="1"/>
    <col min="259" max="260" width="6.6328125" style="19" customWidth="1"/>
    <col min="261" max="261" width="12.6328125" style="19" customWidth="1"/>
    <col min="262" max="262" width="3.6328125" style="19" customWidth="1"/>
    <col min="263" max="264" width="6.6328125" style="19" customWidth="1"/>
    <col min="265" max="265" width="12.6328125" style="19" customWidth="1"/>
    <col min="266" max="266" width="3.6328125" style="19" customWidth="1"/>
    <col min="267" max="267" width="1.6328125" style="19" customWidth="1"/>
    <col min="268" max="268" width="15.6328125" style="19" customWidth="1"/>
    <col min="269" max="269" width="20.6328125" style="19" customWidth="1"/>
    <col min="270" max="270" width="1.6328125" style="19" customWidth="1"/>
    <col min="271" max="271" width="6.6328125" style="19" customWidth="1"/>
    <col min="272" max="272" width="12.6328125" style="19" customWidth="1"/>
    <col min="273" max="273" width="3.6328125" style="19" customWidth="1"/>
    <col min="274" max="274" width="6.6328125" style="19" customWidth="1"/>
    <col min="275" max="275" width="12.6328125" style="19" customWidth="1"/>
    <col min="276" max="276" width="3.6328125" style="19" customWidth="1"/>
    <col min="277" max="277" width="2.6328125" style="19" customWidth="1"/>
    <col min="278" max="512" width="9" style="19"/>
    <col min="513" max="514" width="2.6328125" style="19" customWidth="1"/>
    <col min="515" max="516" width="6.6328125" style="19" customWidth="1"/>
    <col min="517" max="517" width="12.6328125" style="19" customWidth="1"/>
    <col min="518" max="518" width="3.6328125" style="19" customWidth="1"/>
    <col min="519" max="520" width="6.6328125" style="19" customWidth="1"/>
    <col min="521" max="521" width="12.6328125" style="19" customWidth="1"/>
    <col min="522" max="522" width="3.6328125" style="19" customWidth="1"/>
    <col min="523" max="523" width="1.6328125" style="19" customWidth="1"/>
    <col min="524" max="524" width="15.6328125" style="19" customWidth="1"/>
    <col min="525" max="525" width="20.6328125" style="19" customWidth="1"/>
    <col min="526" max="526" width="1.6328125" style="19" customWidth="1"/>
    <col min="527" max="527" width="6.6328125" style="19" customWidth="1"/>
    <col min="528" max="528" width="12.6328125" style="19" customWidth="1"/>
    <col min="529" max="529" width="3.6328125" style="19" customWidth="1"/>
    <col min="530" max="530" width="6.6328125" style="19" customWidth="1"/>
    <col min="531" max="531" width="12.6328125" style="19" customWidth="1"/>
    <col min="532" max="532" width="3.6328125" style="19" customWidth="1"/>
    <col min="533" max="533" width="2.6328125" style="19" customWidth="1"/>
    <col min="534" max="768" width="9" style="19"/>
    <col min="769" max="770" width="2.6328125" style="19" customWidth="1"/>
    <col min="771" max="772" width="6.6328125" style="19" customWidth="1"/>
    <col min="773" max="773" width="12.6328125" style="19" customWidth="1"/>
    <col min="774" max="774" width="3.6328125" style="19" customWidth="1"/>
    <col min="775" max="776" width="6.6328125" style="19" customWidth="1"/>
    <col min="777" max="777" width="12.6328125" style="19" customWidth="1"/>
    <col min="778" max="778" width="3.6328125" style="19" customWidth="1"/>
    <col min="779" max="779" width="1.6328125" style="19" customWidth="1"/>
    <col min="780" max="780" width="15.6328125" style="19" customWidth="1"/>
    <col min="781" max="781" width="20.6328125" style="19" customWidth="1"/>
    <col min="782" max="782" width="1.6328125" style="19" customWidth="1"/>
    <col min="783" max="783" width="6.6328125" style="19" customWidth="1"/>
    <col min="784" max="784" width="12.6328125" style="19" customWidth="1"/>
    <col min="785" max="785" width="3.6328125" style="19" customWidth="1"/>
    <col min="786" max="786" width="6.6328125" style="19" customWidth="1"/>
    <col min="787" max="787" width="12.6328125" style="19" customWidth="1"/>
    <col min="788" max="788" width="3.6328125" style="19" customWidth="1"/>
    <col min="789" max="789" width="2.6328125" style="19" customWidth="1"/>
    <col min="790" max="1024" width="9" style="19"/>
    <col min="1025" max="1026" width="2.6328125" style="19" customWidth="1"/>
    <col min="1027" max="1028" width="6.6328125" style="19" customWidth="1"/>
    <col min="1029" max="1029" width="12.6328125" style="19" customWidth="1"/>
    <col min="1030" max="1030" width="3.6328125" style="19" customWidth="1"/>
    <col min="1031" max="1032" width="6.6328125" style="19" customWidth="1"/>
    <col min="1033" max="1033" width="12.6328125" style="19" customWidth="1"/>
    <col min="1034" max="1034" width="3.6328125" style="19" customWidth="1"/>
    <col min="1035" max="1035" width="1.6328125" style="19" customWidth="1"/>
    <col min="1036" max="1036" width="15.6328125" style="19" customWidth="1"/>
    <col min="1037" max="1037" width="20.6328125" style="19" customWidth="1"/>
    <col min="1038" max="1038" width="1.6328125" style="19" customWidth="1"/>
    <col min="1039" max="1039" width="6.6328125" style="19" customWidth="1"/>
    <col min="1040" max="1040" width="12.6328125" style="19" customWidth="1"/>
    <col min="1041" max="1041" width="3.6328125" style="19" customWidth="1"/>
    <col min="1042" max="1042" width="6.6328125" style="19" customWidth="1"/>
    <col min="1043" max="1043" width="12.6328125" style="19" customWidth="1"/>
    <col min="1044" max="1044" width="3.6328125" style="19" customWidth="1"/>
    <col min="1045" max="1045" width="2.6328125" style="19" customWidth="1"/>
    <col min="1046" max="1280" width="9" style="19"/>
    <col min="1281" max="1282" width="2.6328125" style="19" customWidth="1"/>
    <col min="1283" max="1284" width="6.6328125" style="19" customWidth="1"/>
    <col min="1285" max="1285" width="12.6328125" style="19" customWidth="1"/>
    <col min="1286" max="1286" width="3.6328125" style="19" customWidth="1"/>
    <col min="1287" max="1288" width="6.6328125" style="19" customWidth="1"/>
    <col min="1289" max="1289" width="12.6328125" style="19" customWidth="1"/>
    <col min="1290" max="1290" width="3.6328125" style="19" customWidth="1"/>
    <col min="1291" max="1291" width="1.6328125" style="19" customWidth="1"/>
    <col min="1292" max="1292" width="15.6328125" style="19" customWidth="1"/>
    <col min="1293" max="1293" width="20.6328125" style="19" customWidth="1"/>
    <col min="1294" max="1294" width="1.6328125" style="19" customWidth="1"/>
    <col min="1295" max="1295" width="6.6328125" style="19" customWidth="1"/>
    <col min="1296" max="1296" width="12.6328125" style="19" customWidth="1"/>
    <col min="1297" max="1297" width="3.6328125" style="19" customWidth="1"/>
    <col min="1298" max="1298" width="6.6328125" style="19" customWidth="1"/>
    <col min="1299" max="1299" width="12.6328125" style="19" customWidth="1"/>
    <col min="1300" max="1300" width="3.6328125" style="19" customWidth="1"/>
    <col min="1301" max="1301" width="2.6328125" style="19" customWidth="1"/>
    <col min="1302" max="1536" width="9" style="19"/>
    <col min="1537" max="1538" width="2.6328125" style="19" customWidth="1"/>
    <col min="1539" max="1540" width="6.6328125" style="19" customWidth="1"/>
    <col min="1541" max="1541" width="12.6328125" style="19" customWidth="1"/>
    <col min="1542" max="1542" width="3.6328125" style="19" customWidth="1"/>
    <col min="1543" max="1544" width="6.6328125" style="19" customWidth="1"/>
    <col min="1545" max="1545" width="12.6328125" style="19" customWidth="1"/>
    <col min="1546" max="1546" width="3.6328125" style="19" customWidth="1"/>
    <col min="1547" max="1547" width="1.6328125" style="19" customWidth="1"/>
    <col min="1548" max="1548" width="15.6328125" style="19" customWidth="1"/>
    <col min="1549" max="1549" width="20.6328125" style="19" customWidth="1"/>
    <col min="1550" max="1550" width="1.6328125" style="19" customWidth="1"/>
    <col min="1551" max="1551" width="6.6328125" style="19" customWidth="1"/>
    <col min="1552" max="1552" width="12.6328125" style="19" customWidth="1"/>
    <col min="1553" max="1553" width="3.6328125" style="19" customWidth="1"/>
    <col min="1554" max="1554" width="6.6328125" style="19" customWidth="1"/>
    <col min="1555" max="1555" width="12.6328125" style="19" customWidth="1"/>
    <col min="1556" max="1556" width="3.6328125" style="19" customWidth="1"/>
    <col min="1557" max="1557" width="2.6328125" style="19" customWidth="1"/>
    <col min="1558" max="1792" width="9" style="19"/>
    <col min="1793" max="1794" width="2.6328125" style="19" customWidth="1"/>
    <col min="1795" max="1796" width="6.6328125" style="19" customWidth="1"/>
    <col min="1797" max="1797" width="12.6328125" style="19" customWidth="1"/>
    <col min="1798" max="1798" width="3.6328125" style="19" customWidth="1"/>
    <col min="1799" max="1800" width="6.6328125" style="19" customWidth="1"/>
    <col min="1801" max="1801" width="12.6328125" style="19" customWidth="1"/>
    <col min="1802" max="1802" width="3.6328125" style="19" customWidth="1"/>
    <col min="1803" max="1803" width="1.6328125" style="19" customWidth="1"/>
    <col min="1804" max="1804" width="15.6328125" style="19" customWidth="1"/>
    <col min="1805" max="1805" width="20.6328125" style="19" customWidth="1"/>
    <col min="1806" max="1806" width="1.6328125" style="19" customWidth="1"/>
    <col min="1807" max="1807" width="6.6328125" style="19" customWidth="1"/>
    <col min="1808" max="1808" width="12.6328125" style="19" customWidth="1"/>
    <col min="1809" max="1809" width="3.6328125" style="19" customWidth="1"/>
    <col min="1810" max="1810" width="6.6328125" style="19" customWidth="1"/>
    <col min="1811" max="1811" width="12.6328125" style="19" customWidth="1"/>
    <col min="1812" max="1812" width="3.6328125" style="19" customWidth="1"/>
    <col min="1813" max="1813" width="2.6328125" style="19" customWidth="1"/>
    <col min="1814" max="2048" width="9" style="19"/>
    <col min="2049" max="2050" width="2.6328125" style="19" customWidth="1"/>
    <col min="2051" max="2052" width="6.6328125" style="19" customWidth="1"/>
    <col min="2053" max="2053" width="12.6328125" style="19" customWidth="1"/>
    <col min="2054" max="2054" width="3.6328125" style="19" customWidth="1"/>
    <col min="2055" max="2056" width="6.6328125" style="19" customWidth="1"/>
    <col min="2057" max="2057" width="12.6328125" style="19" customWidth="1"/>
    <col min="2058" max="2058" width="3.6328125" style="19" customWidth="1"/>
    <col min="2059" max="2059" width="1.6328125" style="19" customWidth="1"/>
    <col min="2060" max="2060" width="15.6328125" style="19" customWidth="1"/>
    <col min="2061" max="2061" width="20.6328125" style="19" customWidth="1"/>
    <col min="2062" max="2062" width="1.6328125" style="19" customWidth="1"/>
    <col min="2063" max="2063" width="6.6328125" style="19" customWidth="1"/>
    <col min="2064" max="2064" width="12.6328125" style="19" customWidth="1"/>
    <col min="2065" max="2065" width="3.6328125" style="19" customWidth="1"/>
    <col min="2066" max="2066" width="6.6328125" style="19" customWidth="1"/>
    <col min="2067" max="2067" width="12.6328125" style="19" customWidth="1"/>
    <col min="2068" max="2068" width="3.6328125" style="19" customWidth="1"/>
    <col min="2069" max="2069" width="2.6328125" style="19" customWidth="1"/>
    <col min="2070" max="2304" width="9" style="19"/>
    <col min="2305" max="2306" width="2.6328125" style="19" customWidth="1"/>
    <col min="2307" max="2308" width="6.6328125" style="19" customWidth="1"/>
    <col min="2309" max="2309" width="12.6328125" style="19" customWidth="1"/>
    <col min="2310" max="2310" width="3.6328125" style="19" customWidth="1"/>
    <col min="2311" max="2312" width="6.6328125" style="19" customWidth="1"/>
    <col min="2313" max="2313" width="12.6328125" style="19" customWidth="1"/>
    <col min="2314" max="2314" width="3.6328125" style="19" customWidth="1"/>
    <col min="2315" max="2315" width="1.6328125" style="19" customWidth="1"/>
    <col min="2316" max="2316" width="15.6328125" style="19" customWidth="1"/>
    <col min="2317" max="2317" width="20.6328125" style="19" customWidth="1"/>
    <col min="2318" max="2318" width="1.6328125" style="19" customWidth="1"/>
    <col min="2319" max="2319" width="6.6328125" style="19" customWidth="1"/>
    <col min="2320" max="2320" width="12.6328125" style="19" customWidth="1"/>
    <col min="2321" max="2321" width="3.6328125" style="19" customWidth="1"/>
    <col min="2322" max="2322" width="6.6328125" style="19" customWidth="1"/>
    <col min="2323" max="2323" width="12.6328125" style="19" customWidth="1"/>
    <col min="2324" max="2324" width="3.6328125" style="19" customWidth="1"/>
    <col min="2325" max="2325" width="2.6328125" style="19" customWidth="1"/>
    <col min="2326" max="2560" width="9" style="19"/>
    <col min="2561" max="2562" width="2.6328125" style="19" customWidth="1"/>
    <col min="2563" max="2564" width="6.6328125" style="19" customWidth="1"/>
    <col min="2565" max="2565" width="12.6328125" style="19" customWidth="1"/>
    <col min="2566" max="2566" width="3.6328125" style="19" customWidth="1"/>
    <col min="2567" max="2568" width="6.6328125" style="19" customWidth="1"/>
    <col min="2569" max="2569" width="12.6328125" style="19" customWidth="1"/>
    <col min="2570" max="2570" width="3.6328125" style="19" customWidth="1"/>
    <col min="2571" max="2571" width="1.6328125" style="19" customWidth="1"/>
    <col min="2572" max="2572" width="15.6328125" style="19" customWidth="1"/>
    <col min="2573" max="2573" width="20.6328125" style="19" customWidth="1"/>
    <col min="2574" max="2574" width="1.6328125" style="19" customWidth="1"/>
    <col min="2575" max="2575" width="6.6328125" style="19" customWidth="1"/>
    <col min="2576" max="2576" width="12.6328125" style="19" customWidth="1"/>
    <col min="2577" max="2577" width="3.6328125" style="19" customWidth="1"/>
    <col min="2578" max="2578" width="6.6328125" style="19" customWidth="1"/>
    <col min="2579" max="2579" width="12.6328125" style="19" customWidth="1"/>
    <col min="2580" max="2580" width="3.6328125" style="19" customWidth="1"/>
    <col min="2581" max="2581" width="2.6328125" style="19" customWidth="1"/>
    <col min="2582" max="2816" width="9" style="19"/>
    <col min="2817" max="2818" width="2.6328125" style="19" customWidth="1"/>
    <col min="2819" max="2820" width="6.6328125" style="19" customWidth="1"/>
    <col min="2821" max="2821" width="12.6328125" style="19" customWidth="1"/>
    <col min="2822" max="2822" width="3.6328125" style="19" customWidth="1"/>
    <col min="2823" max="2824" width="6.6328125" style="19" customWidth="1"/>
    <col min="2825" max="2825" width="12.6328125" style="19" customWidth="1"/>
    <col min="2826" max="2826" width="3.6328125" style="19" customWidth="1"/>
    <col min="2827" max="2827" width="1.6328125" style="19" customWidth="1"/>
    <col min="2828" max="2828" width="15.6328125" style="19" customWidth="1"/>
    <col min="2829" max="2829" width="20.6328125" style="19" customWidth="1"/>
    <col min="2830" max="2830" width="1.6328125" style="19" customWidth="1"/>
    <col min="2831" max="2831" width="6.6328125" style="19" customWidth="1"/>
    <col min="2832" max="2832" width="12.6328125" style="19" customWidth="1"/>
    <col min="2833" max="2833" width="3.6328125" style="19" customWidth="1"/>
    <col min="2834" max="2834" width="6.6328125" style="19" customWidth="1"/>
    <col min="2835" max="2835" width="12.6328125" style="19" customWidth="1"/>
    <col min="2836" max="2836" width="3.6328125" style="19" customWidth="1"/>
    <col min="2837" max="2837" width="2.6328125" style="19" customWidth="1"/>
    <col min="2838" max="3072" width="9" style="19"/>
    <col min="3073" max="3074" width="2.6328125" style="19" customWidth="1"/>
    <col min="3075" max="3076" width="6.6328125" style="19" customWidth="1"/>
    <col min="3077" max="3077" width="12.6328125" style="19" customWidth="1"/>
    <col min="3078" max="3078" width="3.6328125" style="19" customWidth="1"/>
    <col min="3079" max="3080" width="6.6328125" style="19" customWidth="1"/>
    <col min="3081" max="3081" width="12.6328125" style="19" customWidth="1"/>
    <col min="3082" max="3082" width="3.6328125" style="19" customWidth="1"/>
    <col min="3083" max="3083" width="1.6328125" style="19" customWidth="1"/>
    <col min="3084" max="3084" width="15.6328125" style="19" customWidth="1"/>
    <col min="3085" max="3085" width="20.6328125" style="19" customWidth="1"/>
    <col min="3086" max="3086" width="1.6328125" style="19" customWidth="1"/>
    <col min="3087" max="3087" width="6.6328125" style="19" customWidth="1"/>
    <col min="3088" max="3088" width="12.6328125" style="19" customWidth="1"/>
    <col min="3089" max="3089" width="3.6328125" style="19" customWidth="1"/>
    <col min="3090" max="3090" width="6.6328125" style="19" customWidth="1"/>
    <col min="3091" max="3091" width="12.6328125" style="19" customWidth="1"/>
    <col min="3092" max="3092" width="3.6328125" style="19" customWidth="1"/>
    <col min="3093" max="3093" width="2.6328125" style="19" customWidth="1"/>
    <col min="3094" max="3328" width="9" style="19"/>
    <col min="3329" max="3330" width="2.6328125" style="19" customWidth="1"/>
    <col min="3331" max="3332" width="6.6328125" style="19" customWidth="1"/>
    <col min="3333" max="3333" width="12.6328125" style="19" customWidth="1"/>
    <col min="3334" max="3334" width="3.6328125" style="19" customWidth="1"/>
    <col min="3335" max="3336" width="6.6328125" style="19" customWidth="1"/>
    <col min="3337" max="3337" width="12.6328125" style="19" customWidth="1"/>
    <col min="3338" max="3338" width="3.6328125" style="19" customWidth="1"/>
    <col min="3339" max="3339" width="1.6328125" style="19" customWidth="1"/>
    <col min="3340" max="3340" width="15.6328125" style="19" customWidth="1"/>
    <col min="3341" max="3341" width="20.6328125" style="19" customWidth="1"/>
    <col min="3342" max="3342" width="1.6328125" style="19" customWidth="1"/>
    <col min="3343" max="3343" width="6.6328125" style="19" customWidth="1"/>
    <col min="3344" max="3344" width="12.6328125" style="19" customWidth="1"/>
    <col min="3345" max="3345" width="3.6328125" style="19" customWidth="1"/>
    <col min="3346" max="3346" width="6.6328125" style="19" customWidth="1"/>
    <col min="3347" max="3347" width="12.6328125" style="19" customWidth="1"/>
    <col min="3348" max="3348" width="3.6328125" style="19" customWidth="1"/>
    <col min="3349" max="3349" width="2.6328125" style="19" customWidth="1"/>
    <col min="3350" max="3584" width="9" style="19"/>
    <col min="3585" max="3586" width="2.6328125" style="19" customWidth="1"/>
    <col min="3587" max="3588" width="6.6328125" style="19" customWidth="1"/>
    <col min="3589" max="3589" width="12.6328125" style="19" customWidth="1"/>
    <col min="3590" max="3590" width="3.6328125" style="19" customWidth="1"/>
    <col min="3591" max="3592" width="6.6328125" style="19" customWidth="1"/>
    <col min="3593" max="3593" width="12.6328125" style="19" customWidth="1"/>
    <col min="3594" max="3594" width="3.6328125" style="19" customWidth="1"/>
    <col min="3595" max="3595" width="1.6328125" style="19" customWidth="1"/>
    <col min="3596" max="3596" width="15.6328125" style="19" customWidth="1"/>
    <col min="3597" max="3597" width="20.6328125" style="19" customWidth="1"/>
    <col min="3598" max="3598" width="1.6328125" style="19" customWidth="1"/>
    <col min="3599" max="3599" width="6.6328125" style="19" customWidth="1"/>
    <col min="3600" max="3600" width="12.6328125" style="19" customWidth="1"/>
    <col min="3601" max="3601" width="3.6328125" style="19" customWidth="1"/>
    <col min="3602" max="3602" width="6.6328125" style="19" customWidth="1"/>
    <col min="3603" max="3603" width="12.6328125" style="19" customWidth="1"/>
    <col min="3604" max="3604" width="3.6328125" style="19" customWidth="1"/>
    <col min="3605" max="3605" width="2.6328125" style="19" customWidth="1"/>
    <col min="3606" max="3840" width="9" style="19"/>
    <col min="3841" max="3842" width="2.6328125" style="19" customWidth="1"/>
    <col min="3843" max="3844" width="6.6328125" style="19" customWidth="1"/>
    <col min="3845" max="3845" width="12.6328125" style="19" customWidth="1"/>
    <col min="3846" max="3846" width="3.6328125" style="19" customWidth="1"/>
    <col min="3847" max="3848" width="6.6328125" style="19" customWidth="1"/>
    <col min="3849" max="3849" width="12.6328125" style="19" customWidth="1"/>
    <col min="3850" max="3850" width="3.6328125" style="19" customWidth="1"/>
    <col min="3851" max="3851" width="1.6328125" style="19" customWidth="1"/>
    <col min="3852" max="3852" width="15.6328125" style="19" customWidth="1"/>
    <col min="3853" max="3853" width="20.6328125" style="19" customWidth="1"/>
    <col min="3854" max="3854" width="1.6328125" style="19" customWidth="1"/>
    <col min="3855" max="3855" width="6.6328125" style="19" customWidth="1"/>
    <col min="3856" max="3856" width="12.6328125" style="19" customWidth="1"/>
    <col min="3857" max="3857" width="3.6328125" style="19" customWidth="1"/>
    <col min="3858" max="3858" width="6.6328125" style="19" customWidth="1"/>
    <col min="3859" max="3859" width="12.6328125" style="19" customWidth="1"/>
    <col min="3860" max="3860" width="3.6328125" style="19" customWidth="1"/>
    <col min="3861" max="3861" width="2.6328125" style="19" customWidth="1"/>
    <col min="3862" max="4096" width="9" style="19"/>
    <col min="4097" max="4098" width="2.6328125" style="19" customWidth="1"/>
    <col min="4099" max="4100" width="6.6328125" style="19" customWidth="1"/>
    <col min="4101" max="4101" width="12.6328125" style="19" customWidth="1"/>
    <col min="4102" max="4102" width="3.6328125" style="19" customWidth="1"/>
    <col min="4103" max="4104" width="6.6328125" style="19" customWidth="1"/>
    <col min="4105" max="4105" width="12.6328125" style="19" customWidth="1"/>
    <col min="4106" max="4106" width="3.6328125" style="19" customWidth="1"/>
    <col min="4107" max="4107" width="1.6328125" style="19" customWidth="1"/>
    <col min="4108" max="4108" width="15.6328125" style="19" customWidth="1"/>
    <col min="4109" max="4109" width="20.6328125" style="19" customWidth="1"/>
    <col min="4110" max="4110" width="1.6328125" style="19" customWidth="1"/>
    <col min="4111" max="4111" width="6.6328125" style="19" customWidth="1"/>
    <col min="4112" max="4112" width="12.6328125" style="19" customWidth="1"/>
    <col min="4113" max="4113" width="3.6328125" style="19" customWidth="1"/>
    <col min="4114" max="4114" width="6.6328125" style="19" customWidth="1"/>
    <col min="4115" max="4115" width="12.6328125" style="19" customWidth="1"/>
    <col min="4116" max="4116" width="3.6328125" style="19" customWidth="1"/>
    <col min="4117" max="4117" width="2.6328125" style="19" customWidth="1"/>
    <col min="4118" max="4352" width="9" style="19"/>
    <col min="4353" max="4354" width="2.6328125" style="19" customWidth="1"/>
    <col min="4355" max="4356" width="6.6328125" style="19" customWidth="1"/>
    <col min="4357" max="4357" width="12.6328125" style="19" customWidth="1"/>
    <col min="4358" max="4358" width="3.6328125" style="19" customWidth="1"/>
    <col min="4359" max="4360" width="6.6328125" style="19" customWidth="1"/>
    <col min="4361" max="4361" width="12.6328125" style="19" customWidth="1"/>
    <col min="4362" max="4362" width="3.6328125" style="19" customWidth="1"/>
    <col min="4363" max="4363" width="1.6328125" style="19" customWidth="1"/>
    <col min="4364" max="4364" width="15.6328125" style="19" customWidth="1"/>
    <col min="4365" max="4365" width="20.6328125" style="19" customWidth="1"/>
    <col min="4366" max="4366" width="1.6328125" style="19" customWidth="1"/>
    <col min="4367" max="4367" width="6.6328125" style="19" customWidth="1"/>
    <col min="4368" max="4368" width="12.6328125" style="19" customWidth="1"/>
    <col min="4369" max="4369" width="3.6328125" style="19" customWidth="1"/>
    <col min="4370" max="4370" width="6.6328125" style="19" customWidth="1"/>
    <col min="4371" max="4371" width="12.6328125" style="19" customWidth="1"/>
    <col min="4372" max="4372" width="3.6328125" style="19" customWidth="1"/>
    <col min="4373" max="4373" width="2.6328125" style="19" customWidth="1"/>
    <col min="4374" max="4608" width="9" style="19"/>
    <col min="4609" max="4610" width="2.6328125" style="19" customWidth="1"/>
    <col min="4611" max="4612" width="6.6328125" style="19" customWidth="1"/>
    <col min="4613" max="4613" width="12.6328125" style="19" customWidth="1"/>
    <col min="4614" max="4614" width="3.6328125" style="19" customWidth="1"/>
    <col min="4615" max="4616" width="6.6328125" style="19" customWidth="1"/>
    <col min="4617" max="4617" width="12.6328125" style="19" customWidth="1"/>
    <col min="4618" max="4618" width="3.6328125" style="19" customWidth="1"/>
    <col min="4619" max="4619" width="1.6328125" style="19" customWidth="1"/>
    <col min="4620" max="4620" width="15.6328125" style="19" customWidth="1"/>
    <col min="4621" max="4621" width="20.6328125" style="19" customWidth="1"/>
    <col min="4622" max="4622" width="1.6328125" style="19" customWidth="1"/>
    <col min="4623" max="4623" width="6.6328125" style="19" customWidth="1"/>
    <col min="4624" max="4624" width="12.6328125" style="19" customWidth="1"/>
    <col min="4625" max="4625" width="3.6328125" style="19" customWidth="1"/>
    <col min="4626" max="4626" width="6.6328125" style="19" customWidth="1"/>
    <col min="4627" max="4627" width="12.6328125" style="19" customWidth="1"/>
    <col min="4628" max="4628" width="3.6328125" style="19" customWidth="1"/>
    <col min="4629" max="4629" width="2.6328125" style="19" customWidth="1"/>
    <col min="4630" max="4864" width="9" style="19"/>
    <col min="4865" max="4866" width="2.6328125" style="19" customWidth="1"/>
    <col min="4867" max="4868" width="6.6328125" style="19" customWidth="1"/>
    <col min="4869" max="4869" width="12.6328125" style="19" customWidth="1"/>
    <col min="4870" max="4870" width="3.6328125" style="19" customWidth="1"/>
    <col min="4871" max="4872" width="6.6328125" style="19" customWidth="1"/>
    <col min="4873" max="4873" width="12.6328125" style="19" customWidth="1"/>
    <col min="4874" max="4874" width="3.6328125" style="19" customWidth="1"/>
    <col min="4875" max="4875" width="1.6328125" style="19" customWidth="1"/>
    <col min="4876" max="4876" width="15.6328125" style="19" customWidth="1"/>
    <col min="4877" max="4877" width="20.6328125" style="19" customWidth="1"/>
    <col min="4878" max="4878" width="1.6328125" style="19" customWidth="1"/>
    <col min="4879" max="4879" width="6.6328125" style="19" customWidth="1"/>
    <col min="4880" max="4880" width="12.6328125" style="19" customWidth="1"/>
    <col min="4881" max="4881" width="3.6328125" style="19" customWidth="1"/>
    <col min="4882" max="4882" width="6.6328125" style="19" customWidth="1"/>
    <col min="4883" max="4883" width="12.6328125" style="19" customWidth="1"/>
    <col min="4884" max="4884" width="3.6328125" style="19" customWidth="1"/>
    <col min="4885" max="4885" width="2.6328125" style="19" customWidth="1"/>
    <col min="4886" max="5120" width="9" style="19"/>
    <col min="5121" max="5122" width="2.6328125" style="19" customWidth="1"/>
    <col min="5123" max="5124" width="6.6328125" style="19" customWidth="1"/>
    <col min="5125" max="5125" width="12.6328125" style="19" customWidth="1"/>
    <col min="5126" max="5126" width="3.6328125" style="19" customWidth="1"/>
    <col min="5127" max="5128" width="6.6328125" style="19" customWidth="1"/>
    <col min="5129" max="5129" width="12.6328125" style="19" customWidth="1"/>
    <col min="5130" max="5130" width="3.6328125" style="19" customWidth="1"/>
    <col min="5131" max="5131" width="1.6328125" style="19" customWidth="1"/>
    <col min="5132" max="5132" width="15.6328125" style="19" customWidth="1"/>
    <col min="5133" max="5133" width="20.6328125" style="19" customWidth="1"/>
    <col min="5134" max="5134" width="1.6328125" style="19" customWidth="1"/>
    <col min="5135" max="5135" width="6.6328125" style="19" customWidth="1"/>
    <col min="5136" max="5136" width="12.6328125" style="19" customWidth="1"/>
    <col min="5137" max="5137" width="3.6328125" style="19" customWidth="1"/>
    <col min="5138" max="5138" width="6.6328125" style="19" customWidth="1"/>
    <col min="5139" max="5139" width="12.6328125" style="19" customWidth="1"/>
    <col min="5140" max="5140" width="3.6328125" style="19" customWidth="1"/>
    <col min="5141" max="5141" width="2.6328125" style="19" customWidth="1"/>
    <col min="5142" max="5376" width="9" style="19"/>
    <col min="5377" max="5378" width="2.6328125" style="19" customWidth="1"/>
    <col min="5379" max="5380" width="6.6328125" style="19" customWidth="1"/>
    <col min="5381" max="5381" width="12.6328125" style="19" customWidth="1"/>
    <col min="5382" max="5382" width="3.6328125" style="19" customWidth="1"/>
    <col min="5383" max="5384" width="6.6328125" style="19" customWidth="1"/>
    <col min="5385" max="5385" width="12.6328125" style="19" customWidth="1"/>
    <col min="5386" max="5386" width="3.6328125" style="19" customWidth="1"/>
    <col min="5387" max="5387" width="1.6328125" style="19" customWidth="1"/>
    <col min="5388" max="5388" width="15.6328125" style="19" customWidth="1"/>
    <col min="5389" max="5389" width="20.6328125" style="19" customWidth="1"/>
    <col min="5390" max="5390" width="1.6328125" style="19" customWidth="1"/>
    <col min="5391" max="5391" width="6.6328125" style="19" customWidth="1"/>
    <col min="5392" max="5392" width="12.6328125" style="19" customWidth="1"/>
    <col min="5393" max="5393" width="3.6328125" style="19" customWidth="1"/>
    <col min="5394" max="5394" width="6.6328125" style="19" customWidth="1"/>
    <col min="5395" max="5395" width="12.6328125" style="19" customWidth="1"/>
    <col min="5396" max="5396" width="3.6328125" style="19" customWidth="1"/>
    <col min="5397" max="5397" width="2.6328125" style="19" customWidth="1"/>
    <col min="5398" max="5632" width="9" style="19"/>
    <col min="5633" max="5634" width="2.6328125" style="19" customWidth="1"/>
    <col min="5635" max="5636" width="6.6328125" style="19" customWidth="1"/>
    <col min="5637" max="5637" width="12.6328125" style="19" customWidth="1"/>
    <col min="5638" max="5638" width="3.6328125" style="19" customWidth="1"/>
    <col min="5639" max="5640" width="6.6328125" style="19" customWidth="1"/>
    <col min="5641" max="5641" width="12.6328125" style="19" customWidth="1"/>
    <col min="5642" max="5642" width="3.6328125" style="19" customWidth="1"/>
    <col min="5643" max="5643" width="1.6328125" style="19" customWidth="1"/>
    <col min="5644" max="5644" width="15.6328125" style="19" customWidth="1"/>
    <col min="5645" max="5645" width="20.6328125" style="19" customWidth="1"/>
    <col min="5646" max="5646" width="1.6328125" style="19" customWidth="1"/>
    <col min="5647" max="5647" width="6.6328125" style="19" customWidth="1"/>
    <col min="5648" max="5648" width="12.6328125" style="19" customWidth="1"/>
    <col min="5649" max="5649" width="3.6328125" style="19" customWidth="1"/>
    <col min="5650" max="5650" width="6.6328125" style="19" customWidth="1"/>
    <col min="5651" max="5651" width="12.6328125" style="19" customWidth="1"/>
    <col min="5652" max="5652" width="3.6328125" style="19" customWidth="1"/>
    <col min="5653" max="5653" width="2.6328125" style="19" customWidth="1"/>
    <col min="5654" max="5888" width="9" style="19"/>
    <col min="5889" max="5890" width="2.6328125" style="19" customWidth="1"/>
    <col min="5891" max="5892" width="6.6328125" style="19" customWidth="1"/>
    <col min="5893" max="5893" width="12.6328125" style="19" customWidth="1"/>
    <col min="5894" max="5894" width="3.6328125" style="19" customWidth="1"/>
    <col min="5895" max="5896" width="6.6328125" style="19" customWidth="1"/>
    <col min="5897" max="5897" width="12.6328125" style="19" customWidth="1"/>
    <col min="5898" max="5898" width="3.6328125" style="19" customWidth="1"/>
    <col min="5899" max="5899" width="1.6328125" style="19" customWidth="1"/>
    <col min="5900" max="5900" width="15.6328125" style="19" customWidth="1"/>
    <col min="5901" max="5901" width="20.6328125" style="19" customWidth="1"/>
    <col min="5902" max="5902" width="1.6328125" style="19" customWidth="1"/>
    <col min="5903" max="5903" width="6.6328125" style="19" customWidth="1"/>
    <col min="5904" max="5904" width="12.6328125" style="19" customWidth="1"/>
    <col min="5905" max="5905" width="3.6328125" style="19" customWidth="1"/>
    <col min="5906" max="5906" width="6.6328125" style="19" customWidth="1"/>
    <col min="5907" max="5907" width="12.6328125" style="19" customWidth="1"/>
    <col min="5908" max="5908" width="3.6328125" style="19" customWidth="1"/>
    <col min="5909" max="5909" width="2.6328125" style="19" customWidth="1"/>
    <col min="5910" max="6144" width="9" style="19"/>
    <col min="6145" max="6146" width="2.6328125" style="19" customWidth="1"/>
    <col min="6147" max="6148" width="6.6328125" style="19" customWidth="1"/>
    <col min="6149" max="6149" width="12.6328125" style="19" customWidth="1"/>
    <col min="6150" max="6150" width="3.6328125" style="19" customWidth="1"/>
    <col min="6151" max="6152" width="6.6328125" style="19" customWidth="1"/>
    <col min="6153" max="6153" width="12.6328125" style="19" customWidth="1"/>
    <col min="6154" max="6154" width="3.6328125" style="19" customWidth="1"/>
    <col min="6155" max="6155" width="1.6328125" style="19" customWidth="1"/>
    <col min="6156" max="6156" width="15.6328125" style="19" customWidth="1"/>
    <col min="6157" max="6157" width="20.6328125" style="19" customWidth="1"/>
    <col min="6158" max="6158" width="1.6328125" style="19" customWidth="1"/>
    <col min="6159" max="6159" width="6.6328125" style="19" customWidth="1"/>
    <col min="6160" max="6160" width="12.6328125" style="19" customWidth="1"/>
    <col min="6161" max="6161" width="3.6328125" style="19" customWidth="1"/>
    <col min="6162" max="6162" width="6.6328125" style="19" customWidth="1"/>
    <col min="6163" max="6163" width="12.6328125" style="19" customWidth="1"/>
    <col min="6164" max="6164" width="3.6328125" style="19" customWidth="1"/>
    <col min="6165" max="6165" width="2.6328125" style="19" customWidth="1"/>
    <col min="6166" max="6400" width="9" style="19"/>
    <col min="6401" max="6402" width="2.6328125" style="19" customWidth="1"/>
    <col min="6403" max="6404" width="6.6328125" style="19" customWidth="1"/>
    <col min="6405" max="6405" width="12.6328125" style="19" customWidth="1"/>
    <col min="6406" max="6406" width="3.6328125" style="19" customWidth="1"/>
    <col min="6407" max="6408" width="6.6328125" style="19" customWidth="1"/>
    <col min="6409" max="6409" width="12.6328125" style="19" customWidth="1"/>
    <col min="6410" max="6410" width="3.6328125" style="19" customWidth="1"/>
    <col min="6411" max="6411" width="1.6328125" style="19" customWidth="1"/>
    <col min="6412" max="6412" width="15.6328125" style="19" customWidth="1"/>
    <col min="6413" max="6413" width="20.6328125" style="19" customWidth="1"/>
    <col min="6414" max="6414" width="1.6328125" style="19" customWidth="1"/>
    <col min="6415" max="6415" width="6.6328125" style="19" customWidth="1"/>
    <col min="6416" max="6416" width="12.6328125" style="19" customWidth="1"/>
    <col min="6417" max="6417" width="3.6328125" style="19" customWidth="1"/>
    <col min="6418" max="6418" width="6.6328125" style="19" customWidth="1"/>
    <col min="6419" max="6419" width="12.6328125" style="19" customWidth="1"/>
    <col min="6420" max="6420" width="3.6328125" style="19" customWidth="1"/>
    <col min="6421" max="6421" width="2.6328125" style="19" customWidth="1"/>
    <col min="6422" max="6656" width="9" style="19"/>
    <col min="6657" max="6658" width="2.6328125" style="19" customWidth="1"/>
    <col min="6659" max="6660" width="6.6328125" style="19" customWidth="1"/>
    <col min="6661" max="6661" width="12.6328125" style="19" customWidth="1"/>
    <col min="6662" max="6662" width="3.6328125" style="19" customWidth="1"/>
    <col min="6663" max="6664" width="6.6328125" style="19" customWidth="1"/>
    <col min="6665" max="6665" width="12.6328125" style="19" customWidth="1"/>
    <col min="6666" max="6666" width="3.6328125" style="19" customWidth="1"/>
    <col min="6667" max="6667" width="1.6328125" style="19" customWidth="1"/>
    <col min="6668" max="6668" width="15.6328125" style="19" customWidth="1"/>
    <col min="6669" max="6669" width="20.6328125" style="19" customWidth="1"/>
    <col min="6670" max="6670" width="1.6328125" style="19" customWidth="1"/>
    <col min="6671" max="6671" width="6.6328125" style="19" customWidth="1"/>
    <col min="6672" max="6672" width="12.6328125" style="19" customWidth="1"/>
    <col min="6673" max="6673" width="3.6328125" style="19" customWidth="1"/>
    <col min="6674" max="6674" width="6.6328125" style="19" customWidth="1"/>
    <col min="6675" max="6675" width="12.6328125" style="19" customWidth="1"/>
    <col min="6676" max="6676" width="3.6328125" style="19" customWidth="1"/>
    <col min="6677" max="6677" width="2.6328125" style="19" customWidth="1"/>
    <col min="6678" max="6912" width="9" style="19"/>
    <col min="6913" max="6914" width="2.6328125" style="19" customWidth="1"/>
    <col min="6915" max="6916" width="6.6328125" style="19" customWidth="1"/>
    <col min="6917" max="6917" width="12.6328125" style="19" customWidth="1"/>
    <col min="6918" max="6918" width="3.6328125" style="19" customWidth="1"/>
    <col min="6919" max="6920" width="6.6328125" style="19" customWidth="1"/>
    <col min="6921" max="6921" width="12.6328125" style="19" customWidth="1"/>
    <col min="6922" max="6922" width="3.6328125" style="19" customWidth="1"/>
    <col min="6923" max="6923" width="1.6328125" style="19" customWidth="1"/>
    <col min="6924" max="6924" width="15.6328125" style="19" customWidth="1"/>
    <col min="6925" max="6925" width="20.6328125" style="19" customWidth="1"/>
    <col min="6926" max="6926" width="1.6328125" style="19" customWidth="1"/>
    <col min="6927" max="6927" width="6.6328125" style="19" customWidth="1"/>
    <col min="6928" max="6928" width="12.6328125" style="19" customWidth="1"/>
    <col min="6929" max="6929" width="3.6328125" style="19" customWidth="1"/>
    <col min="6930" max="6930" width="6.6328125" style="19" customWidth="1"/>
    <col min="6931" max="6931" width="12.6328125" style="19" customWidth="1"/>
    <col min="6932" max="6932" width="3.6328125" style="19" customWidth="1"/>
    <col min="6933" max="6933" width="2.6328125" style="19" customWidth="1"/>
    <col min="6934" max="7168" width="9" style="19"/>
    <col min="7169" max="7170" width="2.6328125" style="19" customWidth="1"/>
    <col min="7171" max="7172" width="6.6328125" style="19" customWidth="1"/>
    <col min="7173" max="7173" width="12.6328125" style="19" customWidth="1"/>
    <col min="7174" max="7174" width="3.6328125" style="19" customWidth="1"/>
    <col min="7175" max="7176" width="6.6328125" style="19" customWidth="1"/>
    <col min="7177" max="7177" width="12.6328125" style="19" customWidth="1"/>
    <col min="7178" max="7178" width="3.6328125" style="19" customWidth="1"/>
    <col min="7179" max="7179" width="1.6328125" style="19" customWidth="1"/>
    <col min="7180" max="7180" width="15.6328125" style="19" customWidth="1"/>
    <col min="7181" max="7181" width="20.6328125" style="19" customWidth="1"/>
    <col min="7182" max="7182" width="1.6328125" style="19" customWidth="1"/>
    <col min="7183" max="7183" width="6.6328125" style="19" customWidth="1"/>
    <col min="7184" max="7184" width="12.6328125" style="19" customWidth="1"/>
    <col min="7185" max="7185" width="3.6328125" style="19" customWidth="1"/>
    <col min="7186" max="7186" width="6.6328125" style="19" customWidth="1"/>
    <col min="7187" max="7187" width="12.6328125" style="19" customWidth="1"/>
    <col min="7188" max="7188" width="3.6328125" style="19" customWidth="1"/>
    <col min="7189" max="7189" width="2.6328125" style="19" customWidth="1"/>
    <col min="7190" max="7424" width="9" style="19"/>
    <col min="7425" max="7426" width="2.6328125" style="19" customWidth="1"/>
    <col min="7427" max="7428" width="6.6328125" style="19" customWidth="1"/>
    <col min="7429" max="7429" width="12.6328125" style="19" customWidth="1"/>
    <col min="7430" max="7430" width="3.6328125" style="19" customWidth="1"/>
    <col min="7431" max="7432" width="6.6328125" style="19" customWidth="1"/>
    <col min="7433" max="7433" width="12.6328125" style="19" customWidth="1"/>
    <col min="7434" max="7434" width="3.6328125" style="19" customWidth="1"/>
    <col min="7435" max="7435" width="1.6328125" style="19" customWidth="1"/>
    <col min="7436" max="7436" width="15.6328125" style="19" customWidth="1"/>
    <col min="7437" max="7437" width="20.6328125" style="19" customWidth="1"/>
    <col min="7438" max="7438" width="1.6328125" style="19" customWidth="1"/>
    <col min="7439" max="7439" width="6.6328125" style="19" customWidth="1"/>
    <col min="7440" max="7440" width="12.6328125" style="19" customWidth="1"/>
    <col min="7441" max="7441" width="3.6328125" style="19" customWidth="1"/>
    <col min="7442" max="7442" width="6.6328125" style="19" customWidth="1"/>
    <col min="7443" max="7443" width="12.6328125" style="19" customWidth="1"/>
    <col min="7444" max="7444" width="3.6328125" style="19" customWidth="1"/>
    <col min="7445" max="7445" width="2.6328125" style="19" customWidth="1"/>
    <col min="7446" max="7680" width="9" style="19"/>
    <col min="7681" max="7682" width="2.6328125" style="19" customWidth="1"/>
    <col min="7683" max="7684" width="6.6328125" style="19" customWidth="1"/>
    <col min="7685" max="7685" width="12.6328125" style="19" customWidth="1"/>
    <col min="7686" max="7686" width="3.6328125" style="19" customWidth="1"/>
    <col min="7687" max="7688" width="6.6328125" style="19" customWidth="1"/>
    <col min="7689" max="7689" width="12.6328125" style="19" customWidth="1"/>
    <col min="7690" max="7690" width="3.6328125" style="19" customWidth="1"/>
    <col min="7691" max="7691" width="1.6328125" style="19" customWidth="1"/>
    <col min="7692" max="7692" width="15.6328125" style="19" customWidth="1"/>
    <col min="7693" max="7693" width="20.6328125" style="19" customWidth="1"/>
    <col min="7694" max="7694" width="1.6328125" style="19" customWidth="1"/>
    <col min="7695" max="7695" width="6.6328125" style="19" customWidth="1"/>
    <col min="7696" max="7696" width="12.6328125" style="19" customWidth="1"/>
    <col min="7697" max="7697" width="3.6328125" style="19" customWidth="1"/>
    <col min="7698" max="7698" width="6.6328125" style="19" customWidth="1"/>
    <col min="7699" max="7699" width="12.6328125" style="19" customWidth="1"/>
    <col min="7700" max="7700" width="3.6328125" style="19" customWidth="1"/>
    <col min="7701" max="7701" width="2.6328125" style="19" customWidth="1"/>
    <col min="7702" max="7936" width="9" style="19"/>
    <col min="7937" max="7938" width="2.6328125" style="19" customWidth="1"/>
    <col min="7939" max="7940" width="6.6328125" style="19" customWidth="1"/>
    <col min="7941" max="7941" width="12.6328125" style="19" customWidth="1"/>
    <col min="7942" max="7942" width="3.6328125" style="19" customWidth="1"/>
    <col min="7943" max="7944" width="6.6328125" style="19" customWidth="1"/>
    <col min="7945" max="7945" width="12.6328125" style="19" customWidth="1"/>
    <col min="7946" max="7946" width="3.6328125" style="19" customWidth="1"/>
    <col min="7947" max="7947" width="1.6328125" style="19" customWidth="1"/>
    <col min="7948" max="7948" width="15.6328125" style="19" customWidth="1"/>
    <col min="7949" max="7949" width="20.6328125" style="19" customWidth="1"/>
    <col min="7950" max="7950" width="1.6328125" style="19" customWidth="1"/>
    <col min="7951" max="7951" width="6.6328125" style="19" customWidth="1"/>
    <col min="7952" max="7952" width="12.6328125" style="19" customWidth="1"/>
    <col min="7953" max="7953" width="3.6328125" style="19" customWidth="1"/>
    <col min="7954" max="7954" width="6.6328125" style="19" customWidth="1"/>
    <col min="7955" max="7955" width="12.6328125" style="19" customWidth="1"/>
    <col min="7956" max="7956" width="3.6328125" style="19" customWidth="1"/>
    <col min="7957" max="7957" width="2.6328125" style="19" customWidth="1"/>
    <col min="7958" max="8192" width="9" style="19"/>
    <col min="8193" max="8194" width="2.6328125" style="19" customWidth="1"/>
    <col min="8195" max="8196" width="6.6328125" style="19" customWidth="1"/>
    <col min="8197" max="8197" width="12.6328125" style="19" customWidth="1"/>
    <col min="8198" max="8198" width="3.6328125" style="19" customWidth="1"/>
    <col min="8199" max="8200" width="6.6328125" style="19" customWidth="1"/>
    <col min="8201" max="8201" width="12.6328125" style="19" customWidth="1"/>
    <col min="8202" max="8202" width="3.6328125" style="19" customWidth="1"/>
    <col min="8203" max="8203" width="1.6328125" style="19" customWidth="1"/>
    <col min="8204" max="8204" width="15.6328125" style="19" customWidth="1"/>
    <col min="8205" max="8205" width="20.6328125" style="19" customWidth="1"/>
    <col min="8206" max="8206" width="1.6328125" style="19" customWidth="1"/>
    <col min="8207" max="8207" width="6.6328125" style="19" customWidth="1"/>
    <col min="8208" max="8208" width="12.6328125" style="19" customWidth="1"/>
    <col min="8209" max="8209" width="3.6328125" style="19" customWidth="1"/>
    <col min="8210" max="8210" width="6.6328125" style="19" customWidth="1"/>
    <col min="8211" max="8211" width="12.6328125" style="19" customWidth="1"/>
    <col min="8212" max="8212" width="3.6328125" style="19" customWidth="1"/>
    <col min="8213" max="8213" width="2.6328125" style="19" customWidth="1"/>
    <col min="8214" max="8448" width="9" style="19"/>
    <col min="8449" max="8450" width="2.6328125" style="19" customWidth="1"/>
    <col min="8451" max="8452" width="6.6328125" style="19" customWidth="1"/>
    <col min="8453" max="8453" width="12.6328125" style="19" customWidth="1"/>
    <col min="8454" max="8454" width="3.6328125" style="19" customWidth="1"/>
    <col min="8455" max="8456" width="6.6328125" style="19" customWidth="1"/>
    <col min="8457" max="8457" width="12.6328125" style="19" customWidth="1"/>
    <col min="8458" max="8458" width="3.6328125" style="19" customWidth="1"/>
    <col min="8459" max="8459" width="1.6328125" style="19" customWidth="1"/>
    <col min="8460" max="8460" width="15.6328125" style="19" customWidth="1"/>
    <col min="8461" max="8461" width="20.6328125" style="19" customWidth="1"/>
    <col min="8462" max="8462" width="1.6328125" style="19" customWidth="1"/>
    <col min="8463" max="8463" width="6.6328125" style="19" customWidth="1"/>
    <col min="8464" max="8464" width="12.6328125" style="19" customWidth="1"/>
    <col min="8465" max="8465" width="3.6328125" style="19" customWidth="1"/>
    <col min="8466" max="8466" width="6.6328125" style="19" customWidth="1"/>
    <col min="8467" max="8467" width="12.6328125" style="19" customWidth="1"/>
    <col min="8468" max="8468" width="3.6328125" style="19" customWidth="1"/>
    <col min="8469" max="8469" width="2.6328125" style="19" customWidth="1"/>
    <col min="8470" max="8704" width="9" style="19"/>
    <col min="8705" max="8706" width="2.6328125" style="19" customWidth="1"/>
    <col min="8707" max="8708" width="6.6328125" style="19" customWidth="1"/>
    <col min="8709" max="8709" width="12.6328125" style="19" customWidth="1"/>
    <col min="8710" max="8710" width="3.6328125" style="19" customWidth="1"/>
    <col min="8711" max="8712" width="6.6328125" style="19" customWidth="1"/>
    <col min="8713" max="8713" width="12.6328125" style="19" customWidth="1"/>
    <col min="8714" max="8714" width="3.6328125" style="19" customWidth="1"/>
    <col min="8715" max="8715" width="1.6328125" style="19" customWidth="1"/>
    <col min="8716" max="8716" width="15.6328125" style="19" customWidth="1"/>
    <col min="8717" max="8717" width="20.6328125" style="19" customWidth="1"/>
    <col min="8718" max="8718" width="1.6328125" style="19" customWidth="1"/>
    <col min="8719" max="8719" width="6.6328125" style="19" customWidth="1"/>
    <col min="8720" max="8720" width="12.6328125" style="19" customWidth="1"/>
    <col min="8721" max="8721" width="3.6328125" style="19" customWidth="1"/>
    <col min="8722" max="8722" width="6.6328125" style="19" customWidth="1"/>
    <col min="8723" max="8723" width="12.6328125" style="19" customWidth="1"/>
    <col min="8724" max="8724" width="3.6328125" style="19" customWidth="1"/>
    <col min="8725" max="8725" width="2.6328125" style="19" customWidth="1"/>
    <col min="8726" max="8960" width="9" style="19"/>
    <col min="8961" max="8962" width="2.6328125" style="19" customWidth="1"/>
    <col min="8963" max="8964" width="6.6328125" style="19" customWidth="1"/>
    <col min="8965" max="8965" width="12.6328125" style="19" customWidth="1"/>
    <col min="8966" max="8966" width="3.6328125" style="19" customWidth="1"/>
    <col min="8967" max="8968" width="6.6328125" style="19" customWidth="1"/>
    <col min="8969" max="8969" width="12.6328125" style="19" customWidth="1"/>
    <col min="8970" max="8970" width="3.6328125" style="19" customWidth="1"/>
    <col min="8971" max="8971" width="1.6328125" style="19" customWidth="1"/>
    <col min="8972" max="8972" width="15.6328125" style="19" customWidth="1"/>
    <col min="8973" max="8973" width="20.6328125" style="19" customWidth="1"/>
    <col min="8974" max="8974" width="1.6328125" style="19" customWidth="1"/>
    <col min="8975" max="8975" width="6.6328125" style="19" customWidth="1"/>
    <col min="8976" max="8976" width="12.6328125" style="19" customWidth="1"/>
    <col min="8977" max="8977" width="3.6328125" style="19" customWidth="1"/>
    <col min="8978" max="8978" width="6.6328125" style="19" customWidth="1"/>
    <col min="8979" max="8979" width="12.6328125" style="19" customWidth="1"/>
    <col min="8980" max="8980" width="3.6328125" style="19" customWidth="1"/>
    <col min="8981" max="8981" width="2.6328125" style="19" customWidth="1"/>
    <col min="8982" max="9216" width="9" style="19"/>
    <col min="9217" max="9218" width="2.6328125" style="19" customWidth="1"/>
    <col min="9219" max="9220" width="6.6328125" style="19" customWidth="1"/>
    <col min="9221" max="9221" width="12.6328125" style="19" customWidth="1"/>
    <col min="9222" max="9222" width="3.6328125" style="19" customWidth="1"/>
    <col min="9223" max="9224" width="6.6328125" style="19" customWidth="1"/>
    <col min="9225" max="9225" width="12.6328125" style="19" customWidth="1"/>
    <col min="9226" max="9226" width="3.6328125" style="19" customWidth="1"/>
    <col min="9227" max="9227" width="1.6328125" style="19" customWidth="1"/>
    <col min="9228" max="9228" width="15.6328125" style="19" customWidth="1"/>
    <col min="9229" max="9229" width="20.6328125" style="19" customWidth="1"/>
    <col min="9230" max="9230" width="1.6328125" style="19" customWidth="1"/>
    <col min="9231" max="9231" width="6.6328125" style="19" customWidth="1"/>
    <col min="9232" max="9232" width="12.6328125" style="19" customWidth="1"/>
    <col min="9233" max="9233" width="3.6328125" style="19" customWidth="1"/>
    <col min="9234" max="9234" width="6.6328125" style="19" customWidth="1"/>
    <col min="9235" max="9235" width="12.6328125" style="19" customWidth="1"/>
    <col min="9236" max="9236" width="3.6328125" style="19" customWidth="1"/>
    <col min="9237" max="9237" width="2.6328125" style="19" customWidth="1"/>
    <col min="9238" max="9472" width="9" style="19"/>
    <col min="9473" max="9474" width="2.6328125" style="19" customWidth="1"/>
    <col min="9475" max="9476" width="6.6328125" style="19" customWidth="1"/>
    <col min="9477" max="9477" width="12.6328125" style="19" customWidth="1"/>
    <col min="9478" max="9478" width="3.6328125" style="19" customWidth="1"/>
    <col min="9479" max="9480" width="6.6328125" style="19" customWidth="1"/>
    <col min="9481" max="9481" width="12.6328125" style="19" customWidth="1"/>
    <col min="9482" max="9482" width="3.6328125" style="19" customWidth="1"/>
    <col min="9483" max="9483" width="1.6328125" style="19" customWidth="1"/>
    <col min="9484" max="9484" width="15.6328125" style="19" customWidth="1"/>
    <col min="9485" max="9485" width="20.6328125" style="19" customWidth="1"/>
    <col min="9486" max="9486" width="1.6328125" style="19" customWidth="1"/>
    <col min="9487" max="9487" width="6.6328125" style="19" customWidth="1"/>
    <col min="9488" max="9488" width="12.6328125" style="19" customWidth="1"/>
    <col min="9489" max="9489" width="3.6328125" style="19" customWidth="1"/>
    <col min="9490" max="9490" width="6.6328125" style="19" customWidth="1"/>
    <col min="9491" max="9491" width="12.6328125" style="19" customWidth="1"/>
    <col min="9492" max="9492" width="3.6328125" style="19" customWidth="1"/>
    <col min="9493" max="9493" width="2.6328125" style="19" customWidth="1"/>
    <col min="9494" max="9728" width="9" style="19"/>
    <col min="9729" max="9730" width="2.6328125" style="19" customWidth="1"/>
    <col min="9731" max="9732" width="6.6328125" style="19" customWidth="1"/>
    <col min="9733" max="9733" width="12.6328125" style="19" customWidth="1"/>
    <col min="9734" max="9734" width="3.6328125" style="19" customWidth="1"/>
    <col min="9735" max="9736" width="6.6328125" style="19" customWidth="1"/>
    <col min="9737" max="9737" width="12.6328125" style="19" customWidth="1"/>
    <col min="9738" max="9738" width="3.6328125" style="19" customWidth="1"/>
    <col min="9739" max="9739" width="1.6328125" style="19" customWidth="1"/>
    <col min="9740" max="9740" width="15.6328125" style="19" customWidth="1"/>
    <col min="9741" max="9741" width="20.6328125" style="19" customWidth="1"/>
    <col min="9742" max="9742" width="1.6328125" style="19" customWidth="1"/>
    <col min="9743" max="9743" width="6.6328125" style="19" customWidth="1"/>
    <col min="9744" max="9744" width="12.6328125" style="19" customWidth="1"/>
    <col min="9745" max="9745" width="3.6328125" style="19" customWidth="1"/>
    <col min="9746" max="9746" width="6.6328125" style="19" customWidth="1"/>
    <col min="9747" max="9747" width="12.6328125" style="19" customWidth="1"/>
    <col min="9748" max="9748" width="3.6328125" style="19" customWidth="1"/>
    <col min="9749" max="9749" width="2.6328125" style="19" customWidth="1"/>
    <col min="9750" max="9984" width="9" style="19"/>
    <col min="9985" max="9986" width="2.6328125" style="19" customWidth="1"/>
    <col min="9987" max="9988" width="6.6328125" style="19" customWidth="1"/>
    <col min="9989" max="9989" width="12.6328125" style="19" customWidth="1"/>
    <col min="9990" max="9990" width="3.6328125" style="19" customWidth="1"/>
    <col min="9991" max="9992" width="6.6328125" style="19" customWidth="1"/>
    <col min="9993" max="9993" width="12.6328125" style="19" customWidth="1"/>
    <col min="9994" max="9994" width="3.6328125" style="19" customWidth="1"/>
    <col min="9995" max="9995" width="1.6328125" style="19" customWidth="1"/>
    <col min="9996" max="9996" width="15.6328125" style="19" customWidth="1"/>
    <col min="9997" max="9997" width="20.6328125" style="19" customWidth="1"/>
    <col min="9998" max="9998" width="1.6328125" style="19" customWidth="1"/>
    <col min="9999" max="9999" width="6.6328125" style="19" customWidth="1"/>
    <col min="10000" max="10000" width="12.6328125" style="19" customWidth="1"/>
    <col min="10001" max="10001" width="3.6328125" style="19" customWidth="1"/>
    <col min="10002" max="10002" width="6.6328125" style="19" customWidth="1"/>
    <col min="10003" max="10003" width="12.6328125" style="19" customWidth="1"/>
    <col min="10004" max="10004" width="3.6328125" style="19" customWidth="1"/>
    <col min="10005" max="10005" width="2.6328125" style="19" customWidth="1"/>
    <col min="10006" max="10240" width="9" style="19"/>
    <col min="10241" max="10242" width="2.6328125" style="19" customWidth="1"/>
    <col min="10243" max="10244" width="6.6328125" style="19" customWidth="1"/>
    <col min="10245" max="10245" width="12.6328125" style="19" customWidth="1"/>
    <col min="10246" max="10246" width="3.6328125" style="19" customWidth="1"/>
    <col min="10247" max="10248" width="6.6328125" style="19" customWidth="1"/>
    <col min="10249" max="10249" width="12.6328125" style="19" customWidth="1"/>
    <col min="10250" max="10250" width="3.6328125" style="19" customWidth="1"/>
    <col min="10251" max="10251" width="1.6328125" style="19" customWidth="1"/>
    <col min="10252" max="10252" width="15.6328125" style="19" customWidth="1"/>
    <col min="10253" max="10253" width="20.6328125" style="19" customWidth="1"/>
    <col min="10254" max="10254" width="1.6328125" style="19" customWidth="1"/>
    <col min="10255" max="10255" width="6.6328125" style="19" customWidth="1"/>
    <col min="10256" max="10256" width="12.6328125" style="19" customWidth="1"/>
    <col min="10257" max="10257" width="3.6328125" style="19" customWidth="1"/>
    <col min="10258" max="10258" width="6.6328125" style="19" customWidth="1"/>
    <col min="10259" max="10259" width="12.6328125" style="19" customWidth="1"/>
    <col min="10260" max="10260" width="3.6328125" style="19" customWidth="1"/>
    <col min="10261" max="10261" width="2.6328125" style="19" customWidth="1"/>
    <col min="10262" max="10496" width="9" style="19"/>
    <col min="10497" max="10498" width="2.6328125" style="19" customWidth="1"/>
    <col min="10499" max="10500" width="6.6328125" style="19" customWidth="1"/>
    <col min="10501" max="10501" width="12.6328125" style="19" customWidth="1"/>
    <col min="10502" max="10502" width="3.6328125" style="19" customWidth="1"/>
    <col min="10503" max="10504" width="6.6328125" style="19" customWidth="1"/>
    <col min="10505" max="10505" width="12.6328125" style="19" customWidth="1"/>
    <col min="10506" max="10506" width="3.6328125" style="19" customWidth="1"/>
    <col min="10507" max="10507" width="1.6328125" style="19" customWidth="1"/>
    <col min="10508" max="10508" width="15.6328125" style="19" customWidth="1"/>
    <col min="10509" max="10509" width="20.6328125" style="19" customWidth="1"/>
    <col min="10510" max="10510" width="1.6328125" style="19" customWidth="1"/>
    <col min="10511" max="10511" width="6.6328125" style="19" customWidth="1"/>
    <col min="10512" max="10512" width="12.6328125" style="19" customWidth="1"/>
    <col min="10513" max="10513" width="3.6328125" style="19" customWidth="1"/>
    <col min="10514" max="10514" width="6.6328125" style="19" customWidth="1"/>
    <col min="10515" max="10515" width="12.6328125" style="19" customWidth="1"/>
    <col min="10516" max="10516" width="3.6328125" style="19" customWidth="1"/>
    <col min="10517" max="10517" width="2.6328125" style="19" customWidth="1"/>
    <col min="10518" max="10752" width="9" style="19"/>
    <col min="10753" max="10754" width="2.6328125" style="19" customWidth="1"/>
    <col min="10755" max="10756" width="6.6328125" style="19" customWidth="1"/>
    <col min="10757" max="10757" width="12.6328125" style="19" customWidth="1"/>
    <col min="10758" max="10758" width="3.6328125" style="19" customWidth="1"/>
    <col min="10759" max="10760" width="6.6328125" style="19" customWidth="1"/>
    <col min="10761" max="10761" width="12.6328125" style="19" customWidth="1"/>
    <col min="10762" max="10762" width="3.6328125" style="19" customWidth="1"/>
    <col min="10763" max="10763" width="1.6328125" style="19" customWidth="1"/>
    <col min="10764" max="10764" width="15.6328125" style="19" customWidth="1"/>
    <col min="10765" max="10765" width="20.6328125" style="19" customWidth="1"/>
    <col min="10766" max="10766" width="1.6328125" style="19" customWidth="1"/>
    <col min="10767" max="10767" width="6.6328125" style="19" customWidth="1"/>
    <col min="10768" max="10768" width="12.6328125" style="19" customWidth="1"/>
    <col min="10769" max="10769" width="3.6328125" style="19" customWidth="1"/>
    <col min="10770" max="10770" width="6.6328125" style="19" customWidth="1"/>
    <col min="10771" max="10771" width="12.6328125" style="19" customWidth="1"/>
    <col min="10772" max="10772" width="3.6328125" style="19" customWidth="1"/>
    <col min="10773" max="10773" width="2.6328125" style="19" customWidth="1"/>
    <col min="10774" max="11008" width="9" style="19"/>
    <col min="11009" max="11010" width="2.6328125" style="19" customWidth="1"/>
    <col min="11011" max="11012" width="6.6328125" style="19" customWidth="1"/>
    <col min="11013" max="11013" width="12.6328125" style="19" customWidth="1"/>
    <col min="11014" max="11014" width="3.6328125" style="19" customWidth="1"/>
    <col min="11015" max="11016" width="6.6328125" style="19" customWidth="1"/>
    <col min="11017" max="11017" width="12.6328125" style="19" customWidth="1"/>
    <col min="11018" max="11018" width="3.6328125" style="19" customWidth="1"/>
    <col min="11019" max="11019" width="1.6328125" style="19" customWidth="1"/>
    <col min="11020" max="11020" width="15.6328125" style="19" customWidth="1"/>
    <col min="11021" max="11021" width="20.6328125" style="19" customWidth="1"/>
    <col min="11022" max="11022" width="1.6328125" style="19" customWidth="1"/>
    <col min="11023" max="11023" width="6.6328125" style="19" customWidth="1"/>
    <col min="11024" max="11024" width="12.6328125" style="19" customWidth="1"/>
    <col min="11025" max="11025" width="3.6328125" style="19" customWidth="1"/>
    <col min="11026" max="11026" width="6.6328125" style="19" customWidth="1"/>
    <col min="11027" max="11027" width="12.6328125" style="19" customWidth="1"/>
    <col min="11028" max="11028" width="3.6328125" style="19" customWidth="1"/>
    <col min="11029" max="11029" width="2.6328125" style="19" customWidth="1"/>
    <col min="11030" max="11264" width="9" style="19"/>
    <col min="11265" max="11266" width="2.6328125" style="19" customWidth="1"/>
    <col min="11267" max="11268" width="6.6328125" style="19" customWidth="1"/>
    <col min="11269" max="11269" width="12.6328125" style="19" customWidth="1"/>
    <col min="11270" max="11270" width="3.6328125" style="19" customWidth="1"/>
    <col min="11271" max="11272" width="6.6328125" style="19" customWidth="1"/>
    <col min="11273" max="11273" width="12.6328125" style="19" customWidth="1"/>
    <col min="11274" max="11274" width="3.6328125" style="19" customWidth="1"/>
    <col min="11275" max="11275" width="1.6328125" style="19" customWidth="1"/>
    <col min="11276" max="11276" width="15.6328125" style="19" customWidth="1"/>
    <col min="11277" max="11277" width="20.6328125" style="19" customWidth="1"/>
    <col min="11278" max="11278" width="1.6328125" style="19" customWidth="1"/>
    <col min="11279" max="11279" width="6.6328125" style="19" customWidth="1"/>
    <col min="11280" max="11280" width="12.6328125" style="19" customWidth="1"/>
    <col min="11281" max="11281" width="3.6328125" style="19" customWidth="1"/>
    <col min="11282" max="11282" width="6.6328125" style="19" customWidth="1"/>
    <col min="11283" max="11283" width="12.6328125" style="19" customWidth="1"/>
    <col min="11284" max="11284" width="3.6328125" style="19" customWidth="1"/>
    <col min="11285" max="11285" width="2.6328125" style="19" customWidth="1"/>
    <col min="11286" max="11520" width="9" style="19"/>
    <col min="11521" max="11522" width="2.6328125" style="19" customWidth="1"/>
    <col min="11523" max="11524" width="6.6328125" style="19" customWidth="1"/>
    <col min="11525" max="11525" width="12.6328125" style="19" customWidth="1"/>
    <col min="11526" max="11526" width="3.6328125" style="19" customWidth="1"/>
    <col min="11527" max="11528" width="6.6328125" style="19" customWidth="1"/>
    <col min="11529" max="11529" width="12.6328125" style="19" customWidth="1"/>
    <col min="11530" max="11530" width="3.6328125" style="19" customWidth="1"/>
    <col min="11531" max="11531" width="1.6328125" style="19" customWidth="1"/>
    <col min="11532" max="11532" width="15.6328125" style="19" customWidth="1"/>
    <col min="11533" max="11533" width="20.6328125" style="19" customWidth="1"/>
    <col min="11534" max="11534" width="1.6328125" style="19" customWidth="1"/>
    <col min="11535" max="11535" width="6.6328125" style="19" customWidth="1"/>
    <col min="11536" max="11536" width="12.6328125" style="19" customWidth="1"/>
    <col min="11537" max="11537" width="3.6328125" style="19" customWidth="1"/>
    <col min="11538" max="11538" width="6.6328125" style="19" customWidth="1"/>
    <col min="11539" max="11539" width="12.6328125" style="19" customWidth="1"/>
    <col min="11540" max="11540" width="3.6328125" style="19" customWidth="1"/>
    <col min="11541" max="11541" width="2.6328125" style="19" customWidth="1"/>
    <col min="11542" max="11776" width="9" style="19"/>
    <col min="11777" max="11778" width="2.6328125" style="19" customWidth="1"/>
    <col min="11779" max="11780" width="6.6328125" style="19" customWidth="1"/>
    <col min="11781" max="11781" width="12.6328125" style="19" customWidth="1"/>
    <col min="11782" max="11782" width="3.6328125" style="19" customWidth="1"/>
    <col min="11783" max="11784" width="6.6328125" style="19" customWidth="1"/>
    <col min="11785" max="11785" width="12.6328125" style="19" customWidth="1"/>
    <col min="11786" max="11786" width="3.6328125" style="19" customWidth="1"/>
    <col min="11787" max="11787" width="1.6328125" style="19" customWidth="1"/>
    <col min="11788" max="11788" width="15.6328125" style="19" customWidth="1"/>
    <col min="11789" max="11789" width="20.6328125" style="19" customWidth="1"/>
    <col min="11790" max="11790" width="1.6328125" style="19" customWidth="1"/>
    <col min="11791" max="11791" width="6.6328125" style="19" customWidth="1"/>
    <col min="11792" max="11792" width="12.6328125" style="19" customWidth="1"/>
    <col min="11793" max="11793" width="3.6328125" style="19" customWidth="1"/>
    <col min="11794" max="11794" width="6.6328125" style="19" customWidth="1"/>
    <col min="11795" max="11795" width="12.6328125" style="19" customWidth="1"/>
    <col min="11796" max="11796" width="3.6328125" style="19" customWidth="1"/>
    <col min="11797" max="11797" width="2.6328125" style="19" customWidth="1"/>
    <col min="11798" max="12032" width="9" style="19"/>
    <col min="12033" max="12034" width="2.6328125" style="19" customWidth="1"/>
    <col min="12035" max="12036" width="6.6328125" style="19" customWidth="1"/>
    <col min="12037" max="12037" width="12.6328125" style="19" customWidth="1"/>
    <col min="12038" max="12038" width="3.6328125" style="19" customWidth="1"/>
    <col min="12039" max="12040" width="6.6328125" style="19" customWidth="1"/>
    <col min="12041" max="12041" width="12.6328125" style="19" customWidth="1"/>
    <col min="12042" max="12042" width="3.6328125" style="19" customWidth="1"/>
    <col min="12043" max="12043" width="1.6328125" style="19" customWidth="1"/>
    <col min="12044" max="12044" width="15.6328125" style="19" customWidth="1"/>
    <col min="12045" max="12045" width="20.6328125" style="19" customWidth="1"/>
    <col min="12046" max="12046" width="1.6328125" style="19" customWidth="1"/>
    <col min="12047" max="12047" width="6.6328125" style="19" customWidth="1"/>
    <col min="12048" max="12048" width="12.6328125" style="19" customWidth="1"/>
    <col min="12049" max="12049" width="3.6328125" style="19" customWidth="1"/>
    <col min="12050" max="12050" width="6.6328125" style="19" customWidth="1"/>
    <col min="12051" max="12051" width="12.6328125" style="19" customWidth="1"/>
    <col min="12052" max="12052" width="3.6328125" style="19" customWidth="1"/>
    <col min="12053" max="12053" width="2.6328125" style="19" customWidth="1"/>
    <col min="12054" max="12288" width="9" style="19"/>
    <col min="12289" max="12290" width="2.6328125" style="19" customWidth="1"/>
    <col min="12291" max="12292" width="6.6328125" style="19" customWidth="1"/>
    <col min="12293" max="12293" width="12.6328125" style="19" customWidth="1"/>
    <col min="12294" max="12294" width="3.6328125" style="19" customWidth="1"/>
    <col min="12295" max="12296" width="6.6328125" style="19" customWidth="1"/>
    <col min="12297" max="12297" width="12.6328125" style="19" customWidth="1"/>
    <col min="12298" max="12298" width="3.6328125" style="19" customWidth="1"/>
    <col min="12299" max="12299" width="1.6328125" style="19" customWidth="1"/>
    <col min="12300" max="12300" width="15.6328125" style="19" customWidth="1"/>
    <col min="12301" max="12301" width="20.6328125" style="19" customWidth="1"/>
    <col min="12302" max="12302" width="1.6328125" style="19" customWidth="1"/>
    <col min="12303" max="12303" width="6.6328125" style="19" customWidth="1"/>
    <col min="12304" max="12304" width="12.6328125" style="19" customWidth="1"/>
    <col min="12305" max="12305" width="3.6328125" style="19" customWidth="1"/>
    <col min="12306" max="12306" width="6.6328125" style="19" customWidth="1"/>
    <col min="12307" max="12307" width="12.6328125" style="19" customWidth="1"/>
    <col min="12308" max="12308" width="3.6328125" style="19" customWidth="1"/>
    <col min="12309" max="12309" width="2.6328125" style="19" customWidth="1"/>
    <col min="12310" max="12544" width="9" style="19"/>
    <col min="12545" max="12546" width="2.6328125" style="19" customWidth="1"/>
    <col min="12547" max="12548" width="6.6328125" style="19" customWidth="1"/>
    <col min="12549" max="12549" width="12.6328125" style="19" customWidth="1"/>
    <col min="12550" max="12550" width="3.6328125" style="19" customWidth="1"/>
    <col min="12551" max="12552" width="6.6328125" style="19" customWidth="1"/>
    <col min="12553" max="12553" width="12.6328125" style="19" customWidth="1"/>
    <col min="12554" max="12554" width="3.6328125" style="19" customWidth="1"/>
    <col min="12555" max="12555" width="1.6328125" style="19" customWidth="1"/>
    <col min="12556" max="12556" width="15.6328125" style="19" customWidth="1"/>
    <col min="12557" max="12557" width="20.6328125" style="19" customWidth="1"/>
    <col min="12558" max="12558" width="1.6328125" style="19" customWidth="1"/>
    <col min="12559" max="12559" width="6.6328125" style="19" customWidth="1"/>
    <col min="12560" max="12560" width="12.6328125" style="19" customWidth="1"/>
    <col min="12561" max="12561" width="3.6328125" style="19" customWidth="1"/>
    <col min="12562" max="12562" width="6.6328125" style="19" customWidth="1"/>
    <col min="12563" max="12563" width="12.6328125" style="19" customWidth="1"/>
    <col min="12564" max="12564" width="3.6328125" style="19" customWidth="1"/>
    <col min="12565" max="12565" width="2.6328125" style="19" customWidth="1"/>
    <col min="12566" max="12800" width="9" style="19"/>
    <col min="12801" max="12802" width="2.6328125" style="19" customWidth="1"/>
    <col min="12803" max="12804" width="6.6328125" style="19" customWidth="1"/>
    <col min="12805" max="12805" width="12.6328125" style="19" customWidth="1"/>
    <col min="12806" max="12806" width="3.6328125" style="19" customWidth="1"/>
    <col min="12807" max="12808" width="6.6328125" style="19" customWidth="1"/>
    <col min="12809" max="12809" width="12.6328125" style="19" customWidth="1"/>
    <col min="12810" max="12810" width="3.6328125" style="19" customWidth="1"/>
    <col min="12811" max="12811" width="1.6328125" style="19" customWidth="1"/>
    <col min="12812" max="12812" width="15.6328125" style="19" customWidth="1"/>
    <col min="12813" max="12813" width="20.6328125" style="19" customWidth="1"/>
    <col min="12814" max="12814" width="1.6328125" style="19" customWidth="1"/>
    <col min="12815" max="12815" width="6.6328125" style="19" customWidth="1"/>
    <col min="12816" max="12816" width="12.6328125" style="19" customWidth="1"/>
    <col min="12817" max="12817" width="3.6328125" style="19" customWidth="1"/>
    <col min="12818" max="12818" width="6.6328125" style="19" customWidth="1"/>
    <col min="12819" max="12819" width="12.6328125" style="19" customWidth="1"/>
    <col min="12820" max="12820" width="3.6328125" style="19" customWidth="1"/>
    <col min="12821" max="12821" width="2.6328125" style="19" customWidth="1"/>
    <col min="12822" max="13056" width="9" style="19"/>
    <col min="13057" max="13058" width="2.6328125" style="19" customWidth="1"/>
    <col min="13059" max="13060" width="6.6328125" style="19" customWidth="1"/>
    <col min="13061" max="13061" width="12.6328125" style="19" customWidth="1"/>
    <col min="13062" max="13062" width="3.6328125" style="19" customWidth="1"/>
    <col min="13063" max="13064" width="6.6328125" style="19" customWidth="1"/>
    <col min="13065" max="13065" width="12.6328125" style="19" customWidth="1"/>
    <col min="13066" max="13066" width="3.6328125" style="19" customWidth="1"/>
    <col min="13067" max="13067" width="1.6328125" style="19" customWidth="1"/>
    <col min="13068" max="13068" width="15.6328125" style="19" customWidth="1"/>
    <col min="13069" max="13069" width="20.6328125" style="19" customWidth="1"/>
    <col min="13070" max="13070" width="1.6328125" style="19" customWidth="1"/>
    <col min="13071" max="13071" width="6.6328125" style="19" customWidth="1"/>
    <col min="13072" max="13072" width="12.6328125" style="19" customWidth="1"/>
    <col min="13073" max="13073" width="3.6328125" style="19" customWidth="1"/>
    <col min="13074" max="13074" width="6.6328125" style="19" customWidth="1"/>
    <col min="13075" max="13075" width="12.6328125" style="19" customWidth="1"/>
    <col min="13076" max="13076" width="3.6328125" style="19" customWidth="1"/>
    <col min="13077" max="13077" width="2.6328125" style="19" customWidth="1"/>
    <col min="13078" max="13312" width="9" style="19"/>
    <col min="13313" max="13314" width="2.6328125" style="19" customWidth="1"/>
    <col min="13315" max="13316" width="6.6328125" style="19" customWidth="1"/>
    <col min="13317" max="13317" width="12.6328125" style="19" customWidth="1"/>
    <col min="13318" max="13318" width="3.6328125" style="19" customWidth="1"/>
    <col min="13319" max="13320" width="6.6328125" style="19" customWidth="1"/>
    <col min="13321" max="13321" width="12.6328125" style="19" customWidth="1"/>
    <col min="13322" max="13322" width="3.6328125" style="19" customWidth="1"/>
    <col min="13323" max="13323" width="1.6328125" style="19" customWidth="1"/>
    <col min="13324" max="13324" width="15.6328125" style="19" customWidth="1"/>
    <col min="13325" max="13325" width="20.6328125" style="19" customWidth="1"/>
    <col min="13326" max="13326" width="1.6328125" style="19" customWidth="1"/>
    <col min="13327" max="13327" width="6.6328125" style="19" customWidth="1"/>
    <col min="13328" max="13328" width="12.6328125" style="19" customWidth="1"/>
    <col min="13329" max="13329" width="3.6328125" style="19" customWidth="1"/>
    <col min="13330" max="13330" width="6.6328125" style="19" customWidth="1"/>
    <col min="13331" max="13331" width="12.6328125" style="19" customWidth="1"/>
    <col min="13332" max="13332" width="3.6328125" style="19" customWidth="1"/>
    <col min="13333" max="13333" width="2.6328125" style="19" customWidth="1"/>
    <col min="13334" max="13568" width="9" style="19"/>
    <col min="13569" max="13570" width="2.6328125" style="19" customWidth="1"/>
    <col min="13571" max="13572" width="6.6328125" style="19" customWidth="1"/>
    <col min="13573" max="13573" width="12.6328125" style="19" customWidth="1"/>
    <col min="13574" max="13574" width="3.6328125" style="19" customWidth="1"/>
    <col min="13575" max="13576" width="6.6328125" style="19" customWidth="1"/>
    <col min="13577" max="13577" width="12.6328125" style="19" customWidth="1"/>
    <col min="13578" max="13578" width="3.6328125" style="19" customWidth="1"/>
    <col min="13579" max="13579" width="1.6328125" style="19" customWidth="1"/>
    <col min="13580" max="13580" width="15.6328125" style="19" customWidth="1"/>
    <col min="13581" max="13581" width="20.6328125" style="19" customWidth="1"/>
    <col min="13582" max="13582" width="1.6328125" style="19" customWidth="1"/>
    <col min="13583" max="13583" width="6.6328125" style="19" customWidth="1"/>
    <col min="13584" max="13584" width="12.6328125" style="19" customWidth="1"/>
    <col min="13585" max="13585" width="3.6328125" style="19" customWidth="1"/>
    <col min="13586" max="13586" width="6.6328125" style="19" customWidth="1"/>
    <col min="13587" max="13587" width="12.6328125" style="19" customWidth="1"/>
    <col min="13588" max="13588" width="3.6328125" style="19" customWidth="1"/>
    <col min="13589" max="13589" width="2.6328125" style="19" customWidth="1"/>
    <col min="13590" max="13824" width="9" style="19"/>
    <col min="13825" max="13826" width="2.6328125" style="19" customWidth="1"/>
    <col min="13827" max="13828" width="6.6328125" style="19" customWidth="1"/>
    <col min="13829" max="13829" width="12.6328125" style="19" customWidth="1"/>
    <col min="13830" max="13830" width="3.6328125" style="19" customWidth="1"/>
    <col min="13831" max="13832" width="6.6328125" style="19" customWidth="1"/>
    <col min="13833" max="13833" width="12.6328125" style="19" customWidth="1"/>
    <col min="13834" max="13834" width="3.6328125" style="19" customWidth="1"/>
    <col min="13835" max="13835" width="1.6328125" style="19" customWidth="1"/>
    <col min="13836" max="13836" width="15.6328125" style="19" customWidth="1"/>
    <col min="13837" max="13837" width="20.6328125" style="19" customWidth="1"/>
    <col min="13838" max="13838" width="1.6328125" style="19" customWidth="1"/>
    <col min="13839" max="13839" width="6.6328125" style="19" customWidth="1"/>
    <col min="13840" max="13840" width="12.6328125" style="19" customWidth="1"/>
    <col min="13841" max="13841" width="3.6328125" style="19" customWidth="1"/>
    <col min="13842" max="13842" width="6.6328125" style="19" customWidth="1"/>
    <col min="13843" max="13843" width="12.6328125" style="19" customWidth="1"/>
    <col min="13844" max="13844" width="3.6328125" style="19" customWidth="1"/>
    <col min="13845" max="13845" width="2.6328125" style="19" customWidth="1"/>
    <col min="13846" max="14080" width="9" style="19"/>
    <col min="14081" max="14082" width="2.6328125" style="19" customWidth="1"/>
    <col min="14083" max="14084" width="6.6328125" style="19" customWidth="1"/>
    <col min="14085" max="14085" width="12.6328125" style="19" customWidth="1"/>
    <col min="14086" max="14086" width="3.6328125" style="19" customWidth="1"/>
    <col min="14087" max="14088" width="6.6328125" style="19" customWidth="1"/>
    <col min="14089" max="14089" width="12.6328125" style="19" customWidth="1"/>
    <col min="14090" max="14090" width="3.6328125" style="19" customWidth="1"/>
    <col min="14091" max="14091" width="1.6328125" style="19" customWidth="1"/>
    <col min="14092" max="14092" width="15.6328125" style="19" customWidth="1"/>
    <col min="14093" max="14093" width="20.6328125" style="19" customWidth="1"/>
    <col min="14094" max="14094" width="1.6328125" style="19" customWidth="1"/>
    <col min="14095" max="14095" width="6.6328125" style="19" customWidth="1"/>
    <col min="14096" max="14096" width="12.6328125" style="19" customWidth="1"/>
    <col min="14097" max="14097" width="3.6328125" style="19" customWidth="1"/>
    <col min="14098" max="14098" width="6.6328125" style="19" customWidth="1"/>
    <col min="14099" max="14099" width="12.6328125" style="19" customWidth="1"/>
    <col min="14100" max="14100" width="3.6328125" style="19" customWidth="1"/>
    <col min="14101" max="14101" width="2.6328125" style="19" customWidth="1"/>
    <col min="14102" max="14336" width="9" style="19"/>
    <col min="14337" max="14338" width="2.6328125" style="19" customWidth="1"/>
    <col min="14339" max="14340" width="6.6328125" style="19" customWidth="1"/>
    <col min="14341" max="14341" width="12.6328125" style="19" customWidth="1"/>
    <col min="14342" max="14342" width="3.6328125" style="19" customWidth="1"/>
    <col min="14343" max="14344" width="6.6328125" style="19" customWidth="1"/>
    <col min="14345" max="14345" width="12.6328125" style="19" customWidth="1"/>
    <col min="14346" max="14346" width="3.6328125" style="19" customWidth="1"/>
    <col min="14347" max="14347" width="1.6328125" style="19" customWidth="1"/>
    <col min="14348" max="14348" width="15.6328125" style="19" customWidth="1"/>
    <col min="14349" max="14349" width="20.6328125" style="19" customWidth="1"/>
    <col min="14350" max="14350" width="1.6328125" style="19" customWidth="1"/>
    <col min="14351" max="14351" width="6.6328125" style="19" customWidth="1"/>
    <col min="14352" max="14352" width="12.6328125" style="19" customWidth="1"/>
    <col min="14353" max="14353" width="3.6328125" style="19" customWidth="1"/>
    <col min="14354" max="14354" width="6.6328125" style="19" customWidth="1"/>
    <col min="14355" max="14355" width="12.6328125" style="19" customWidth="1"/>
    <col min="14356" max="14356" width="3.6328125" style="19" customWidth="1"/>
    <col min="14357" max="14357" width="2.6328125" style="19" customWidth="1"/>
    <col min="14358" max="14592" width="9" style="19"/>
    <col min="14593" max="14594" width="2.6328125" style="19" customWidth="1"/>
    <col min="14595" max="14596" width="6.6328125" style="19" customWidth="1"/>
    <col min="14597" max="14597" width="12.6328125" style="19" customWidth="1"/>
    <col min="14598" max="14598" width="3.6328125" style="19" customWidth="1"/>
    <col min="14599" max="14600" width="6.6328125" style="19" customWidth="1"/>
    <col min="14601" max="14601" width="12.6328125" style="19" customWidth="1"/>
    <col min="14602" max="14602" width="3.6328125" style="19" customWidth="1"/>
    <col min="14603" max="14603" width="1.6328125" style="19" customWidth="1"/>
    <col min="14604" max="14604" width="15.6328125" style="19" customWidth="1"/>
    <col min="14605" max="14605" width="20.6328125" style="19" customWidth="1"/>
    <col min="14606" max="14606" width="1.6328125" style="19" customWidth="1"/>
    <col min="14607" max="14607" width="6.6328125" style="19" customWidth="1"/>
    <col min="14608" max="14608" width="12.6328125" style="19" customWidth="1"/>
    <col min="14609" max="14609" width="3.6328125" style="19" customWidth="1"/>
    <col min="14610" max="14610" width="6.6328125" style="19" customWidth="1"/>
    <col min="14611" max="14611" width="12.6328125" style="19" customWidth="1"/>
    <col min="14612" max="14612" width="3.6328125" style="19" customWidth="1"/>
    <col min="14613" max="14613" width="2.6328125" style="19" customWidth="1"/>
    <col min="14614" max="14848" width="9" style="19"/>
    <col min="14849" max="14850" width="2.6328125" style="19" customWidth="1"/>
    <col min="14851" max="14852" width="6.6328125" style="19" customWidth="1"/>
    <col min="14853" max="14853" width="12.6328125" style="19" customWidth="1"/>
    <col min="14854" max="14854" width="3.6328125" style="19" customWidth="1"/>
    <col min="14855" max="14856" width="6.6328125" style="19" customWidth="1"/>
    <col min="14857" max="14857" width="12.6328125" style="19" customWidth="1"/>
    <col min="14858" max="14858" width="3.6328125" style="19" customWidth="1"/>
    <col min="14859" max="14859" width="1.6328125" style="19" customWidth="1"/>
    <col min="14860" max="14860" width="15.6328125" style="19" customWidth="1"/>
    <col min="14861" max="14861" width="20.6328125" style="19" customWidth="1"/>
    <col min="14862" max="14862" width="1.6328125" style="19" customWidth="1"/>
    <col min="14863" max="14863" width="6.6328125" style="19" customWidth="1"/>
    <col min="14864" max="14864" width="12.6328125" style="19" customWidth="1"/>
    <col min="14865" max="14865" width="3.6328125" style="19" customWidth="1"/>
    <col min="14866" max="14866" width="6.6328125" style="19" customWidth="1"/>
    <col min="14867" max="14867" width="12.6328125" style="19" customWidth="1"/>
    <col min="14868" max="14868" width="3.6328125" style="19" customWidth="1"/>
    <col min="14869" max="14869" width="2.6328125" style="19" customWidth="1"/>
    <col min="14870" max="15104" width="9" style="19"/>
    <col min="15105" max="15106" width="2.6328125" style="19" customWidth="1"/>
    <col min="15107" max="15108" width="6.6328125" style="19" customWidth="1"/>
    <col min="15109" max="15109" width="12.6328125" style="19" customWidth="1"/>
    <col min="15110" max="15110" width="3.6328125" style="19" customWidth="1"/>
    <col min="15111" max="15112" width="6.6328125" style="19" customWidth="1"/>
    <col min="15113" max="15113" width="12.6328125" style="19" customWidth="1"/>
    <col min="15114" max="15114" width="3.6328125" style="19" customWidth="1"/>
    <col min="15115" max="15115" width="1.6328125" style="19" customWidth="1"/>
    <col min="15116" max="15116" width="15.6328125" style="19" customWidth="1"/>
    <col min="15117" max="15117" width="20.6328125" style="19" customWidth="1"/>
    <col min="15118" max="15118" width="1.6328125" style="19" customWidth="1"/>
    <col min="15119" max="15119" width="6.6328125" style="19" customWidth="1"/>
    <col min="15120" max="15120" width="12.6328125" style="19" customWidth="1"/>
    <col min="15121" max="15121" width="3.6328125" style="19" customWidth="1"/>
    <col min="15122" max="15122" width="6.6328125" style="19" customWidth="1"/>
    <col min="15123" max="15123" width="12.6328125" style="19" customWidth="1"/>
    <col min="15124" max="15124" width="3.6328125" style="19" customWidth="1"/>
    <col min="15125" max="15125" width="2.6328125" style="19" customWidth="1"/>
    <col min="15126" max="15360" width="9" style="19"/>
    <col min="15361" max="15362" width="2.6328125" style="19" customWidth="1"/>
    <col min="15363" max="15364" width="6.6328125" style="19" customWidth="1"/>
    <col min="15365" max="15365" width="12.6328125" style="19" customWidth="1"/>
    <col min="15366" max="15366" width="3.6328125" style="19" customWidth="1"/>
    <col min="15367" max="15368" width="6.6328125" style="19" customWidth="1"/>
    <col min="15369" max="15369" width="12.6328125" style="19" customWidth="1"/>
    <col min="15370" max="15370" width="3.6328125" style="19" customWidth="1"/>
    <col min="15371" max="15371" width="1.6328125" style="19" customWidth="1"/>
    <col min="15372" max="15372" width="15.6328125" style="19" customWidth="1"/>
    <col min="15373" max="15373" width="20.6328125" style="19" customWidth="1"/>
    <col min="15374" max="15374" width="1.6328125" style="19" customWidth="1"/>
    <col min="15375" max="15375" width="6.6328125" style="19" customWidth="1"/>
    <col min="15376" max="15376" width="12.6328125" style="19" customWidth="1"/>
    <col min="15377" max="15377" width="3.6328125" style="19" customWidth="1"/>
    <col min="15378" max="15378" width="6.6328125" style="19" customWidth="1"/>
    <col min="15379" max="15379" width="12.6328125" style="19" customWidth="1"/>
    <col min="15380" max="15380" width="3.6328125" style="19" customWidth="1"/>
    <col min="15381" max="15381" width="2.6328125" style="19" customWidth="1"/>
    <col min="15382" max="15616" width="9" style="19"/>
    <col min="15617" max="15618" width="2.6328125" style="19" customWidth="1"/>
    <col min="15619" max="15620" width="6.6328125" style="19" customWidth="1"/>
    <col min="15621" max="15621" width="12.6328125" style="19" customWidth="1"/>
    <col min="15622" max="15622" width="3.6328125" style="19" customWidth="1"/>
    <col min="15623" max="15624" width="6.6328125" style="19" customWidth="1"/>
    <col min="15625" max="15625" width="12.6328125" style="19" customWidth="1"/>
    <col min="15626" max="15626" width="3.6328125" style="19" customWidth="1"/>
    <col min="15627" max="15627" width="1.6328125" style="19" customWidth="1"/>
    <col min="15628" max="15628" width="15.6328125" style="19" customWidth="1"/>
    <col min="15629" max="15629" width="20.6328125" style="19" customWidth="1"/>
    <col min="15630" max="15630" width="1.6328125" style="19" customWidth="1"/>
    <col min="15631" max="15631" width="6.6328125" style="19" customWidth="1"/>
    <col min="15632" max="15632" width="12.6328125" style="19" customWidth="1"/>
    <col min="15633" max="15633" width="3.6328125" style="19" customWidth="1"/>
    <col min="15634" max="15634" width="6.6328125" style="19" customWidth="1"/>
    <col min="15635" max="15635" width="12.6328125" style="19" customWidth="1"/>
    <col min="15636" max="15636" width="3.6328125" style="19" customWidth="1"/>
    <col min="15637" max="15637" width="2.6328125" style="19" customWidth="1"/>
    <col min="15638" max="15872" width="9" style="19"/>
    <col min="15873" max="15874" width="2.6328125" style="19" customWidth="1"/>
    <col min="15875" max="15876" width="6.6328125" style="19" customWidth="1"/>
    <col min="15877" max="15877" width="12.6328125" style="19" customWidth="1"/>
    <col min="15878" max="15878" width="3.6328125" style="19" customWidth="1"/>
    <col min="15879" max="15880" width="6.6328125" style="19" customWidth="1"/>
    <col min="15881" max="15881" width="12.6328125" style="19" customWidth="1"/>
    <col min="15882" max="15882" width="3.6328125" style="19" customWidth="1"/>
    <col min="15883" max="15883" width="1.6328125" style="19" customWidth="1"/>
    <col min="15884" max="15884" width="15.6328125" style="19" customWidth="1"/>
    <col min="15885" max="15885" width="20.6328125" style="19" customWidth="1"/>
    <col min="15886" max="15886" width="1.6328125" style="19" customWidth="1"/>
    <col min="15887" max="15887" width="6.6328125" style="19" customWidth="1"/>
    <col min="15888" max="15888" width="12.6328125" style="19" customWidth="1"/>
    <col min="15889" max="15889" width="3.6328125" style="19" customWidth="1"/>
    <col min="15890" max="15890" width="6.6328125" style="19" customWidth="1"/>
    <col min="15891" max="15891" width="12.6328125" style="19" customWidth="1"/>
    <col min="15892" max="15892" width="3.6328125" style="19" customWidth="1"/>
    <col min="15893" max="15893" width="2.6328125" style="19" customWidth="1"/>
    <col min="15894" max="16128" width="9" style="19"/>
    <col min="16129" max="16130" width="2.6328125" style="19" customWidth="1"/>
    <col min="16131" max="16132" width="6.6328125" style="19" customWidth="1"/>
    <col min="16133" max="16133" width="12.6328125" style="19" customWidth="1"/>
    <col min="16134" max="16134" width="3.6328125" style="19" customWidth="1"/>
    <col min="16135" max="16136" width="6.6328125" style="19" customWidth="1"/>
    <col min="16137" max="16137" width="12.6328125" style="19" customWidth="1"/>
    <col min="16138" max="16138" width="3.6328125" style="19" customWidth="1"/>
    <col min="16139" max="16139" width="1.6328125" style="19" customWidth="1"/>
    <col min="16140" max="16140" width="15.6328125" style="19" customWidth="1"/>
    <col min="16141" max="16141" width="20.6328125" style="19" customWidth="1"/>
    <col min="16142" max="16142" width="1.6328125" style="19" customWidth="1"/>
    <col min="16143" max="16143" width="6.6328125" style="19" customWidth="1"/>
    <col min="16144" max="16144" width="12.6328125" style="19" customWidth="1"/>
    <col min="16145" max="16145" width="3.6328125" style="19" customWidth="1"/>
    <col min="16146" max="16146" width="6.6328125" style="19" customWidth="1"/>
    <col min="16147" max="16147" width="12.6328125" style="19" customWidth="1"/>
    <col min="16148" max="16148" width="3.6328125" style="19" customWidth="1"/>
    <col min="16149" max="16149" width="2.6328125" style="19" customWidth="1"/>
    <col min="16150" max="16384" width="9" style="19"/>
  </cols>
  <sheetData>
    <row r="1" spans="2:21" ht="20.25" customHeight="1" thickBot="1" x14ac:dyDescent="0.35">
      <c r="B1" s="604" t="s">
        <v>65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</row>
    <row r="2" spans="2:21" ht="7.5" customHeight="1" thickTop="1" thickBot="1" x14ac:dyDescent="0.25">
      <c r="B2" s="20"/>
      <c r="C2" s="21"/>
      <c r="D2" s="22"/>
      <c r="E2" s="22"/>
      <c r="F2" s="22"/>
      <c r="G2" s="22"/>
      <c r="H2" s="22"/>
      <c r="I2" s="22"/>
      <c r="J2" s="22"/>
      <c r="K2" s="22"/>
      <c r="L2" s="23"/>
      <c r="M2" s="23"/>
      <c r="N2" s="22"/>
      <c r="O2" s="24"/>
      <c r="P2" s="24"/>
      <c r="Q2" s="24"/>
      <c r="R2" s="24"/>
      <c r="S2" s="24"/>
      <c r="T2" s="24"/>
      <c r="U2" s="25"/>
    </row>
    <row r="3" spans="2:21" ht="20.25" customHeight="1" thickBot="1" x14ac:dyDescent="0.25">
      <c r="B3" s="26"/>
      <c r="C3" s="605" t="s">
        <v>66</v>
      </c>
      <c r="D3" s="606"/>
      <c r="E3" s="606"/>
      <c r="F3" s="606"/>
      <c r="G3" s="606"/>
      <c r="H3" s="606"/>
      <c r="I3" s="606"/>
      <c r="J3" s="607"/>
      <c r="K3" s="27"/>
      <c r="L3" s="605" t="s">
        <v>67</v>
      </c>
      <c r="M3" s="607"/>
      <c r="N3" s="27"/>
      <c r="O3" s="608" t="s">
        <v>68</v>
      </c>
      <c r="P3" s="609"/>
      <c r="Q3" s="609"/>
      <c r="R3" s="609"/>
      <c r="S3" s="609"/>
      <c r="T3" s="610"/>
      <c r="U3" s="28"/>
    </row>
    <row r="4" spans="2:21" s="29" customFormat="1" ht="25.15" customHeight="1" thickBot="1" x14ac:dyDescent="0.25">
      <c r="B4" s="30"/>
      <c r="C4" s="31" t="s">
        <v>69</v>
      </c>
      <c r="D4" s="32" t="s">
        <v>70</v>
      </c>
      <c r="E4" s="611">
        <f>P4</f>
        <v>0</v>
      </c>
      <c r="F4" s="612"/>
      <c r="G4" s="33" t="s">
        <v>69</v>
      </c>
      <c r="H4" s="32" t="s">
        <v>70</v>
      </c>
      <c r="I4" s="611">
        <f>S4</f>
        <v>0</v>
      </c>
      <c r="J4" s="612"/>
      <c r="K4" s="34"/>
      <c r="L4" s="35" t="s">
        <v>71</v>
      </c>
      <c r="M4" s="36" t="s">
        <v>273</v>
      </c>
      <c r="N4" s="34"/>
      <c r="O4" s="37" t="s">
        <v>70</v>
      </c>
      <c r="P4" s="613"/>
      <c r="Q4" s="614"/>
      <c r="R4" s="37" t="s">
        <v>70</v>
      </c>
      <c r="S4" s="613"/>
      <c r="T4" s="614"/>
      <c r="U4" s="38"/>
    </row>
    <row r="5" spans="2:21" ht="14.25" customHeight="1" thickTop="1" x14ac:dyDescent="0.2">
      <c r="B5" s="26"/>
      <c r="C5" s="39">
        <v>1</v>
      </c>
      <c r="D5" s="40">
        <v>1</v>
      </c>
      <c r="E5" s="41">
        <f>VLOOKUP(D5,$O$4:$Q$40,2,0)</f>
        <v>0</v>
      </c>
      <c r="F5" s="42">
        <f>VLOOKUP(D5,$O$4:$Q$40,3,0)</f>
        <v>0</v>
      </c>
      <c r="G5" s="43">
        <v>1</v>
      </c>
      <c r="H5" s="44">
        <v>1</v>
      </c>
      <c r="I5" s="41">
        <f>VLOOKUP(H5,$R$4:$T$40,2,0)</f>
        <v>0</v>
      </c>
      <c r="J5" s="42">
        <f>VLOOKUP(H5,$R$4:$T$40,3,0)</f>
        <v>0</v>
      </c>
      <c r="K5" s="27"/>
      <c r="L5" s="45" t="s">
        <v>72</v>
      </c>
      <c r="M5" s="46">
        <v>43232</v>
      </c>
      <c r="N5" s="27"/>
      <c r="O5" s="47">
        <v>1</v>
      </c>
      <c r="P5" s="207"/>
      <c r="Q5" s="208"/>
      <c r="R5" s="47">
        <v>1</v>
      </c>
      <c r="S5" s="207"/>
      <c r="T5" s="208"/>
      <c r="U5" s="28"/>
    </row>
    <row r="6" spans="2:21" ht="14.25" customHeight="1" x14ac:dyDescent="0.2">
      <c r="B6" s="26"/>
      <c r="C6" s="48">
        <v>2</v>
      </c>
      <c r="D6" s="49">
        <v>2</v>
      </c>
      <c r="E6" s="50">
        <f t="shared" ref="E6:E29" si="0">VLOOKUP(D6,$O$4:$Q$40,2,0)</f>
        <v>0</v>
      </c>
      <c r="F6" s="51">
        <f t="shared" ref="F6:F29" si="1">VLOOKUP(D6,$O$4:$Q$40,3,0)</f>
        <v>0</v>
      </c>
      <c r="G6" s="52">
        <v>2</v>
      </c>
      <c r="H6" s="53">
        <v>2</v>
      </c>
      <c r="I6" s="50">
        <f t="shared" ref="I6:I29" si="2">VLOOKUP(H6,$R$4:$T$40,2,0)</f>
        <v>0</v>
      </c>
      <c r="J6" s="51">
        <f t="shared" ref="J6:J29" si="3">VLOOKUP(H6,$R$4:$T$40,3,0)</f>
        <v>0</v>
      </c>
      <c r="K6" s="27"/>
      <c r="L6" s="54" t="s">
        <v>73</v>
      </c>
      <c r="M6" s="55" t="s">
        <v>271</v>
      </c>
      <c r="N6" s="27"/>
      <c r="O6" s="56">
        <v>2</v>
      </c>
      <c r="P6" s="209"/>
      <c r="Q6" s="210"/>
      <c r="R6" s="56">
        <v>2</v>
      </c>
      <c r="S6" s="209"/>
      <c r="T6" s="210"/>
      <c r="U6" s="28"/>
    </row>
    <row r="7" spans="2:21" ht="14.25" customHeight="1" x14ac:dyDescent="0.2">
      <c r="B7" s="26"/>
      <c r="C7" s="48">
        <v>3</v>
      </c>
      <c r="D7" s="49">
        <v>3</v>
      </c>
      <c r="E7" s="50">
        <f t="shared" si="0"/>
        <v>0</v>
      </c>
      <c r="F7" s="51">
        <f t="shared" si="1"/>
        <v>0</v>
      </c>
      <c r="G7" s="52">
        <v>3</v>
      </c>
      <c r="H7" s="53">
        <v>3</v>
      </c>
      <c r="I7" s="50">
        <f t="shared" si="2"/>
        <v>0</v>
      </c>
      <c r="J7" s="51">
        <f t="shared" si="3"/>
        <v>0</v>
      </c>
      <c r="K7" s="27"/>
      <c r="L7" s="54" t="s">
        <v>74</v>
      </c>
      <c r="M7" s="57">
        <v>0.47916666666666669</v>
      </c>
      <c r="N7" s="27"/>
      <c r="O7" s="56">
        <v>3</v>
      </c>
      <c r="P7" s="209"/>
      <c r="Q7" s="210"/>
      <c r="R7" s="56">
        <v>3</v>
      </c>
      <c r="S7" s="209"/>
      <c r="T7" s="210"/>
      <c r="U7" s="28"/>
    </row>
    <row r="8" spans="2:21" ht="14.25" customHeight="1" x14ac:dyDescent="0.2">
      <c r="B8" s="26"/>
      <c r="C8" s="48">
        <v>4</v>
      </c>
      <c r="D8" s="49">
        <v>4</v>
      </c>
      <c r="E8" s="50">
        <f t="shared" si="0"/>
        <v>0</v>
      </c>
      <c r="F8" s="51">
        <f t="shared" si="1"/>
        <v>0</v>
      </c>
      <c r="G8" s="52">
        <v>4</v>
      </c>
      <c r="H8" s="53">
        <v>4</v>
      </c>
      <c r="I8" s="50">
        <f t="shared" si="2"/>
        <v>0</v>
      </c>
      <c r="J8" s="51">
        <f t="shared" si="3"/>
        <v>0</v>
      </c>
      <c r="K8" s="27"/>
      <c r="L8" s="54" t="s">
        <v>75</v>
      </c>
      <c r="M8" s="55" t="s">
        <v>259</v>
      </c>
      <c r="N8" s="27"/>
      <c r="O8" s="56">
        <v>4</v>
      </c>
      <c r="P8" s="209"/>
      <c r="Q8" s="210"/>
      <c r="R8" s="56">
        <v>4</v>
      </c>
      <c r="S8" s="209"/>
      <c r="T8" s="210"/>
      <c r="U8" s="28"/>
    </row>
    <row r="9" spans="2:21" ht="14.25" customHeight="1" x14ac:dyDescent="0.2">
      <c r="B9" s="26"/>
      <c r="C9" s="48">
        <v>5</v>
      </c>
      <c r="D9" s="49">
        <v>5</v>
      </c>
      <c r="E9" s="50">
        <f t="shared" si="0"/>
        <v>0</v>
      </c>
      <c r="F9" s="51">
        <f t="shared" si="1"/>
        <v>0</v>
      </c>
      <c r="G9" s="206">
        <v>5</v>
      </c>
      <c r="H9" s="53">
        <v>5</v>
      </c>
      <c r="I9" s="50">
        <f t="shared" si="2"/>
        <v>0</v>
      </c>
      <c r="J9" s="51">
        <f t="shared" si="3"/>
        <v>0</v>
      </c>
      <c r="K9" s="27"/>
      <c r="L9" s="54" t="s">
        <v>6</v>
      </c>
      <c r="M9" s="55" t="s">
        <v>284</v>
      </c>
      <c r="N9" s="27"/>
      <c r="O9" s="56">
        <v>5</v>
      </c>
      <c r="P9" s="209"/>
      <c r="Q9" s="210"/>
      <c r="R9" s="56">
        <v>5</v>
      </c>
      <c r="S9" s="209"/>
      <c r="T9" s="210"/>
      <c r="U9" s="28"/>
    </row>
    <row r="10" spans="2:21" ht="14.25" customHeight="1" x14ac:dyDescent="0.2">
      <c r="B10" s="26"/>
      <c r="C10" s="48">
        <v>6</v>
      </c>
      <c r="D10" s="49">
        <v>6</v>
      </c>
      <c r="E10" s="50">
        <f t="shared" si="0"/>
        <v>0</v>
      </c>
      <c r="F10" s="51">
        <f t="shared" si="1"/>
        <v>0</v>
      </c>
      <c r="G10" s="52">
        <v>6</v>
      </c>
      <c r="H10" s="53">
        <v>6</v>
      </c>
      <c r="I10" s="50">
        <f t="shared" si="2"/>
        <v>0</v>
      </c>
      <c r="J10" s="51">
        <f t="shared" si="3"/>
        <v>0</v>
      </c>
      <c r="K10" s="27"/>
      <c r="L10" s="54" t="s">
        <v>76</v>
      </c>
      <c r="M10" s="55" t="s">
        <v>277</v>
      </c>
      <c r="N10" s="27"/>
      <c r="O10" s="56">
        <v>6</v>
      </c>
      <c r="P10" s="209"/>
      <c r="Q10" s="210"/>
      <c r="R10" s="56">
        <v>6</v>
      </c>
      <c r="S10" s="209"/>
      <c r="T10" s="210"/>
      <c r="U10" s="28"/>
    </row>
    <row r="11" spans="2:21" ht="14.25" customHeight="1" x14ac:dyDescent="0.2">
      <c r="B11" s="26"/>
      <c r="C11" s="48">
        <v>7</v>
      </c>
      <c r="D11" s="49">
        <v>7</v>
      </c>
      <c r="E11" s="50">
        <f t="shared" si="0"/>
        <v>0</v>
      </c>
      <c r="F11" s="51">
        <f t="shared" si="1"/>
        <v>0</v>
      </c>
      <c r="G11" s="52">
        <v>7</v>
      </c>
      <c r="H11" s="53">
        <v>7</v>
      </c>
      <c r="I11" s="50">
        <f t="shared" si="2"/>
        <v>0</v>
      </c>
      <c r="J11" s="51">
        <f t="shared" si="3"/>
        <v>0</v>
      </c>
      <c r="K11" s="27"/>
      <c r="L11" s="54" t="s">
        <v>77</v>
      </c>
      <c r="M11" s="55" t="s">
        <v>78</v>
      </c>
      <c r="N11" s="27"/>
      <c r="O11" s="56">
        <v>7</v>
      </c>
      <c r="P11" s="209"/>
      <c r="Q11" s="210"/>
      <c r="R11" s="56">
        <v>7</v>
      </c>
      <c r="S11" s="209"/>
      <c r="T11" s="210"/>
      <c r="U11" s="28"/>
    </row>
    <row r="12" spans="2:21" ht="14.25" customHeight="1" x14ac:dyDescent="0.2">
      <c r="B12" s="26"/>
      <c r="C12" s="48">
        <v>8</v>
      </c>
      <c r="D12" s="49">
        <v>8</v>
      </c>
      <c r="E12" s="50">
        <f t="shared" si="0"/>
        <v>0</v>
      </c>
      <c r="F12" s="51">
        <f t="shared" si="1"/>
        <v>0</v>
      </c>
      <c r="G12" s="52">
        <v>8</v>
      </c>
      <c r="H12" s="53">
        <v>8</v>
      </c>
      <c r="I12" s="50">
        <f t="shared" si="2"/>
        <v>0</v>
      </c>
      <c r="J12" s="51">
        <f t="shared" si="3"/>
        <v>0</v>
      </c>
      <c r="K12" s="27"/>
      <c r="L12" s="54" t="s">
        <v>79</v>
      </c>
      <c r="M12" s="55" t="s">
        <v>278</v>
      </c>
      <c r="N12" s="27"/>
      <c r="O12" s="56">
        <v>8</v>
      </c>
      <c r="P12" s="209"/>
      <c r="Q12" s="210"/>
      <c r="R12" s="56">
        <v>8</v>
      </c>
      <c r="S12" s="209"/>
      <c r="T12" s="210"/>
      <c r="U12" s="28"/>
    </row>
    <row r="13" spans="2:21" ht="14.25" customHeight="1" x14ac:dyDescent="0.2">
      <c r="B13" s="26"/>
      <c r="C13" s="48">
        <v>9</v>
      </c>
      <c r="D13" s="49">
        <v>19</v>
      </c>
      <c r="E13" s="50">
        <f t="shared" si="0"/>
        <v>0</v>
      </c>
      <c r="F13" s="51">
        <f t="shared" si="1"/>
        <v>0</v>
      </c>
      <c r="G13" s="52">
        <v>9</v>
      </c>
      <c r="H13" s="53">
        <v>9</v>
      </c>
      <c r="I13" s="50">
        <f t="shared" si="2"/>
        <v>0</v>
      </c>
      <c r="J13" s="51">
        <f t="shared" si="3"/>
        <v>0</v>
      </c>
      <c r="K13" s="27"/>
      <c r="L13" s="54" t="s">
        <v>80</v>
      </c>
      <c r="M13" s="55" t="s">
        <v>279</v>
      </c>
      <c r="N13" s="27"/>
      <c r="O13" s="56">
        <v>9</v>
      </c>
      <c r="P13" s="209"/>
      <c r="Q13" s="210"/>
      <c r="R13" s="56">
        <v>9</v>
      </c>
      <c r="S13" s="209"/>
      <c r="T13" s="210"/>
      <c r="U13" s="28"/>
    </row>
    <row r="14" spans="2:21" ht="14.25" customHeight="1" x14ac:dyDescent="0.2">
      <c r="B14" s="26"/>
      <c r="C14" s="48">
        <v>10</v>
      </c>
      <c r="D14" s="49">
        <v>10</v>
      </c>
      <c r="E14" s="50">
        <f t="shared" si="0"/>
        <v>0</v>
      </c>
      <c r="F14" s="51">
        <f t="shared" si="1"/>
        <v>0</v>
      </c>
      <c r="G14" s="52">
        <v>10</v>
      </c>
      <c r="H14" s="53">
        <v>10</v>
      </c>
      <c r="I14" s="50">
        <f t="shared" si="2"/>
        <v>0</v>
      </c>
      <c r="J14" s="51">
        <f t="shared" si="3"/>
        <v>0</v>
      </c>
      <c r="K14" s="27"/>
      <c r="L14" s="54" t="s">
        <v>81</v>
      </c>
      <c r="M14" s="55" t="s">
        <v>280</v>
      </c>
      <c r="N14" s="27"/>
      <c r="O14" s="56">
        <v>10</v>
      </c>
      <c r="P14" s="209"/>
      <c r="Q14" s="210"/>
      <c r="R14" s="56">
        <v>10</v>
      </c>
      <c r="S14" s="209"/>
      <c r="T14" s="210"/>
      <c r="U14" s="28"/>
    </row>
    <row r="15" spans="2:21" ht="14.25" customHeight="1" x14ac:dyDescent="0.2">
      <c r="B15" s="26"/>
      <c r="C15" s="48">
        <v>11</v>
      </c>
      <c r="D15" s="49">
        <v>11</v>
      </c>
      <c r="E15" s="50">
        <f t="shared" si="0"/>
        <v>0</v>
      </c>
      <c r="F15" s="51">
        <f t="shared" si="1"/>
        <v>0</v>
      </c>
      <c r="G15" s="52">
        <v>11</v>
      </c>
      <c r="H15" s="53">
        <v>12</v>
      </c>
      <c r="I15" s="50">
        <f t="shared" si="2"/>
        <v>0</v>
      </c>
      <c r="J15" s="51">
        <f t="shared" si="3"/>
        <v>0</v>
      </c>
      <c r="K15" s="27"/>
      <c r="L15" s="54" t="s">
        <v>82</v>
      </c>
      <c r="M15" s="55" t="s">
        <v>274</v>
      </c>
      <c r="N15" s="27" t="s">
        <v>83</v>
      </c>
      <c r="O15" s="56">
        <v>11</v>
      </c>
      <c r="P15" s="209"/>
      <c r="Q15" s="210"/>
      <c r="R15" s="56">
        <v>11</v>
      </c>
      <c r="S15" s="209"/>
      <c r="T15" s="210"/>
      <c r="U15" s="28"/>
    </row>
    <row r="16" spans="2:21" ht="14.25" customHeight="1" x14ac:dyDescent="0.2">
      <c r="B16" s="26"/>
      <c r="C16" s="48">
        <v>12</v>
      </c>
      <c r="D16" s="49">
        <v>12</v>
      </c>
      <c r="E16" s="50">
        <f t="shared" si="0"/>
        <v>0</v>
      </c>
      <c r="F16" s="51">
        <f t="shared" si="1"/>
        <v>0</v>
      </c>
      <c r="G16" s="52">
        <v>12</v>
      </c>
      <c r="H16" s="53">
        <v>11</v>
      </c>
      <c r="I16" s="50">
        <f t="shared" si="2"/>
        <v>0</v>
      </c>
      <c r="J16" s="51">
        <f t="shared" si="3"/>
        <v>0</v>
      </c>
      <c r="K16" s="27"/>
      <c r="L16" s="54" t="s">
        <v>84</v>
      </c>
      <c r="M16" s="55" t="s">
        <v>275</v>
      </c>
      <c r="N16" s="27"/>
      <c r="O16" s="56">
        <v>12</v>
      </c>
      <c r="P16" s="209"/>
      <c r="Q16" s="210"/>
      <c r="R16" s="56">
        <v>12</v>
      </c>
      <c r="S16" s="209"/>
      <c r="T16" s="210"/>
      <c r="U16" s="28"/>
    </row>
    <row r="17" spans="2:21" ht="14.25" customHeight="1" x14ac:dyDescent="0.2">
      <c r="B17" s="26"/>
      <c r="C17" s="48">
        <v>13</v>
      </c>
      <c r="D17" s="49">
        <v>13</v>
      </c>
      <c r="E17" s="50">
        <f t="shared" si="0"/>
        <v>0</v>
      </c>
      <c r="F17" s="51">
        <f t="shared" si="1"/>
        <v>0</v>
      </c>
      <c r="G17" s="52">
        <v>13</v>
      </c>
      <c r="H17" s="53">
        <v>13</v>
      </c>
      <c r="I17" s="50">
        <f t="shared" si="2"/>
        <v>0</v>
      </c>
      <c r="J17" s="51">
        <f t="shared" si="3"/>
        <v>0</v>
      </c>
      <c r="K17" s="27"/>
      <c r="L17" s="54" t="s">
        <v>85</v>
      </c>
      <c r="M17" s="55" t="s">
        <v>276</v>
      </c>
      <c r="N17" s="27" t="s">
        <v>29</v>
      </c>
      <c r="O17" s="56">
        <v>13</v>
      </c>
      <c r="P17" s="209"/>
      <c r="Q17" s="210"/>
      <c r="R17" s="56">
        <v>13</v>
      </c>
      <c r="S17" s="209"/>
      <c r="T17" s="210"/>
      <c r="U17" s="28"/>
    </row>
    <row r="18" spans="2:21" ht="14.25" customHeight="1" x14ac:dyDescent="0.2">
      <c r="B18" s="26"/>
      <c r="C18" s="48">
        <v>14</v>
      </c>
      <c r="D18" s="49">
        <v>14</v>
      </c>
      <c r="E18" s="50">
        <f t="shared" si="0"/>
        <v>0</v>
      </c>
      <c r="F18" s="51">
        <f t="shared" si="1"/>
        <v>0</v>
      </c>
      <c r="G18" s="52">
        <v>14</v>
      </c>
      <c r="H18" s="53">
        <v>14</v>
      </c>
      <c r="I18" s="50">
        <f t="shared" si="2"/>
        <v>0</v>
      </c>
      <c r="J18" s="51">
        <f t="shared" si="3"/>
        <v>0</v>
      </c>
      <c r="K18" s="27"/>
      <c r="L18" s="54" t="s">
        <v>17</v>
      </c>
      <c r="M18" s="55">
        <v>30</v>
      </c>
      <c r="N18" s="27"/>
      <c r="O18" s="56">
        <v>14</v>
      </c>
      <c r="P18" s="209"/>
      <c r="Q18" s="210"/>
      <c r="R18" s="56">
        <v>14</v>
      </c>
      <c r="S18" s="209"/>
      <c r="T18" s="210"/>
      <c r="U18" s="28"/>
    </row>
    <row r="19" spans="2:21" ht="14.25" customHeight="1" x14ac:dyDescent="0.2">
      <c r="B19" s="26"/>
      <c r="C19" s="48">
        <v>15</v>
      </c>
      <c r="D19" s="49">
        <v>15</v>
      </c>
      <c r="E19" s="50">
        <f t="shared" si="0"/>
        <v>0</v>
      </c>
      <c r="F19" s="51">
        <f t="shared" si="1"/>
        <v>0</v>
      </c>
      <c r="G19" s="52">
        <v>15</v>
      </c>
      <c r="H19" s="53">
        <v>15</v>
      </c>
      <c r="I19" s="50">
        <f t="shared" si="2"/>
        <v>0</v>
      </c>
      <c r="J19" s="51">
        <f t="shared" si="3"/>
        <v>0</v>
      </c>
      <c r="K19" s="27"/>
      <c r="L19" s="54" t="s">
        <v>86</v>
      </c>
      <c r="M19" s="55" t="s">
        <v>283</v>
      </c>
      <c r="N19" s="27"/>
      <c r="O19" s="56">
        <v>15</v>
      </c>
      <c r="P19" s="209"/>
      <c r="Q19" s="210"/>
      <c r="R19" s="56">
        <v>15</v>
      </c>
      <c r="S19" s="209"/>
      <c r="T19" s="210"/>
      <c r="U19" s="28"/>
    </row>
    <row r="20" spans="2:21" ht="14.25" customHeight="1" x14ac:dyDescent="0.2">
      <c r="B20" s="26"/>
      <c r="C20" s="48">
        <v>16</v>
      </c>
      <c r="D20" s="49">
        <v>17</v>
      </c>
      <c r="E20" s="50">
        <f t="shared" si="0"/>
        <v>0</v>
      </c>
      <c r="F20" s="51">
        <f t="shared" si="1"/>
        <v>0</v>
      </c>
      <c r="G20" s="52">
        <v>16</v>
      </c>
      <c r="H20" s="53">
        <v>16</v>
      </c>
      <c r="I20" s="50">
        <f t="shared" si="2"/>
        <v>0</v>
      </c>
      <c r="J20" s="51">
        <f t="shared" si="3"/>
        <v>0</v>
      </c>
      <c r="K20" s="27"/>
      <c r="L20" s="54" t="s">
        <v>62</v>
      </c>
      <c r="M20" s="55" t="s">
        <v>281</v>
      </c>
      <c r="N20" s="27"/>
      <c r="O20" s="56">
        <v>16</v>
      </c>
      <c r="P20" s="209"/>
      <c r="Q20" s="210"/>
      <c r="R20" s="56">
        <v>16</v>
      </c>
      <c r="S20" s="209"/>
      <c r="T20" s="210"/>
      <c r="U20" s="28"/>
    </row>
    <row r="21" spans="2:21" ht="14.25" customHeight="1" x14ac:dyDescent="0.2">
      <c r="B21" s="26"/>
      <c r="C21" s="48">
        <v>17</v>
      </c>
      <c r="D21" s="49">
        <v>16</v>
      </c>
      <c r="E21" s="50">
        <f t="shared" si="0"/>
        <v>0</v>
      </c>
      <c r="F21" s="51">
        <f t="shared" si="1"/>
        <v>0</v>
      </c>
      <c r="G21" s="52">
        <v>17</v>
      </c>
      <c r="H21" s="53">
        <v>17</v>
      </c>
      <c r="I21" s="50">
        <f t="shared" si="2"/>
        <v>0</v>
      </c>
      <c r="J21" s="51">
        <f t="shared" si="3"/>
        <v>0</v>
      </c>
      <c r="K21" s="27"/>
      <c r="L21" s="54" t="s">
        <v>87</v>
      </c>
      <c r="M21" s="55" t="s">
        <v>282</v>
      </c>
      <c r="N21" s="27"/>
      <c r="O21" s="56">
        <v>17</v>
      </c>
      <c r="P21" s="209"/>
      <c r="Q21" s="210"/>
      <c r="R21" s="56">
        <v>17</v>
      </c>
      <c r="S21" s="209"/>
      <c r="T21" s="210"/>
      <c r="U21" s="28"/>
    </row>
    <row r="22" spans="2:21" ht="14.25" customHeight="1" x14ac:dyDescent="0.2">
      <c r="B22" s="26"/>
      <c r="C22" s="48">
        <v>18</v>
      </c>
      <c r="D22" s="49">
        <v>18</v>
      </c>
      <c r="E22" s="50">
        <f t="shared" si="0"/>
        <v>0</v>
      </c>
      <c r="F22" s="51">
        <f t="shared" si="1"/>
        <v>0</v>
      </c>
      <c r="G22" s="52">
        <v>18</v>
      </c>
      <c r="H22" s="53">
        <v>18</v>
      </c>
      <c r="I22" s="50">
        <f t="shared" si="2"/>
        <v>0</v>
      </c>
      <c r="J22" s="51">
        <f t="shared" si="3"/>
        <v>0</v>
      </c>
      <c r="K22" s="27"/>
      <c r="L22" s="54"/>
      <c r="M22" s="60"/>
      <c r="N22" s="27"/>
      <c r="O22" s="56">
        <v>18</v>
      </c>
      <c r="P22" s="209"/>
      <c r="Q22" s="210"/>
      <c r="R22" s="56">
        <v>18</v>
      </c>
      <c r="S22" s="209"/>
      <c r="T22" s="210"/>
      <c r="U22" s="28"/>
    </row>
    <row r="23" spans="2:21" ht="14.25" customHeight="1" x14ac:dyDescent="0.2">
      <c r="B23" s="26"/>
      <c r="C23" s="48">
        <v>19</v>
      </c>
      <c r="D23" s="49">
        <v>9</v>
      </c>
      <c r="E23" s="50">
        <f t="shared" si="0"/>
        <v>0</v>
      </c>
      <c r="F23" s="51">
        <f t="shared" si="1"/>
        <v>0</v>
      </c>
      <c r="G23" s="52">
        <v>19</v>
      </c>
      <c r="H23" s="53">
        <v>19</v>
      </c>
      <c r="I23" s="50">
        <f t="shared" si="2"/>
        <v>0</v>
      </c>
      <c r="J23" s="51">
        <f t="shared" si="3"/>
        <v>0</v>
      </c>
      <c r="K23" s="27"/>
      <c r="L23" s="54"/>
      <c r="M23" s="60"/>
      <c r="N23" s="27"/>
      <c r="O23" s="56">
        <v>19</v>
      </c>
      <c r="P23" s="209"/>
      <c r="Q23" s="210"/>
      <c r="R23" s="56">
        <v>19</v>
      </c>
      <c r="S23" s="209"/>
      <c r="T23" s="210"/>
      <c r="U23" s="28"/>
    </row>
    <row r="24" spans="2:21" ht="14.25" customHeight="1" x14ac:dyDescent="0.2">
      <c r="B24" s="26"/>
      <c r="C24" s="48">
        <v>20</v>
      </c>
      <c r="D24" s="49">
        <v>21</v>
      </c>
      <c r="E24" s="50">
        <f t="shared" si="0"/>
        <v>0</v>
      </c>
      <c r="F24" s="51">
        <f t="shared" si="1"/>
        <v>0</v>
      </c>
      <c r="G24" s="52">
        <v>20</v>
      </c>
      <c r="H24" s="53">
        <v>20</v>
      </c>
      <c r="I24" s="50">
        <f t="shared" si="2"/>
        <v>0</v>
      </c>
      <c r="J24" s="51">
        <f t="shared" si="3"/>
        <v>0</v>
      </c>
      <c r="K24" s="27"/>
      <c r="L24" s="54"/>
      <c r="M24" s="60"/>
      <c r="N24" s="27"/>
      <c r="O24" s="56">
        <v>20</v>
      </c>
      <c r="P24" s="209"/>
      <c r="Q24" s="210"/>
      <c r="R24" s="56">
        <v>20</v>
      </c>
      <c r="S24" s="209"/>
      <c r="T24" s="210"/>
      <c r="U24" s="28"/>
    </row>
    <row r="25" spans="2:21" ht="14.25" customHeight="1" x14ac:dyDescent="0.2">
      <c r="B25" s="26"/>
      <c r="C25" s="48">
        <v>21</v>
      </c>
      <c r="D25" s="49">
        <v>23</v>
      </c>
      <c r="E25" s="50">
        <f t="shared" si="0"/>
        <v>0</v>
      </c>
      <c r="F25" s="51">
        <f t="shared" si="1"/>
        <v>0</v>
      </c>
      <c r="G25" s="52">
        <v>21</v>
      </c>
      <c r="H25" s="53">
        <v>21</v>
      </c>
      <c r="I25" s="50">
        <f t="shared" si="2"/>
        <v>0</v>
      </c>
      <c r="J25" s="51">
        <f t="shared" si="3"/>
        <v>0</v>
      </c>
      <c r="K25" s="27"/>
      <c r="L25" s="54"/>
      <c r="M25" s="60"/>
      <c r="N25" s="27"/>
      <c r="O25" s="56">
        <v>21</v>
      </c>
      <c r="P25" s="209"/>
      <c r="Q25" s="210"/>
      <c r="R25" s="56">
        <v>21</v>
      </c>
      <c r="S25" s="209"/>
      <c r="T25" s="210"/>
      <c r="U25" s="28"/>
    </row>
    <row r="26" spans="2:21" ht="14.25" customHeight="1" x14ac:dyDescent="0.2">
      <c r="B26" s="26"/>
      <c r="C26" s="48">
        <v>22</v>
      </c>
      <c r="D26" s="49">
        <v>24</v>
      </c>
      <c r="E26" s="50">
        <f t="shared" si="0"/>
        <v>0</v>
      </c>
      <c r="F26" s="51">
        <f t="shared" si="1"/>
        <v>0</v>
      </c>
      <c r="G26" s="52">
        <v>22</v>
      </c>
      <c r="H26" s="53">
        <v>22</v>
      </c>
      <c r="I26" s="50">
        <f t="shared" si="2"/>
        <v>0</v>
      </c>
      <c r="J26" s="51">
        <f t="shared" si="3"/>
        <v>0</v>
      </c>
      <c r="K26" s="27"/>
      <c r="L26" s="54"/>
      <c r="M26" s="60"/>
      <c r="N26" s="27"/>
      <c r="O26" s="56">
        <v>22</v>
      </c>
      <c r="P26" s="209"/>
      <c r="Q26" s="210"/>
      <c r="R26" s="56">
        <v>22</v>
      </c>
      <c r="S26" s="211"/>
      <c r="T26" s="210"/>
      <c r="U26" s="28"/>
    </row>
    <row r="27" spans="2:21" ht="14.25" customHeight="1" x14ac:dyDescent="0.2">
      <c r="B27" s="26"/>
      <c r="C27" s="48">
        <v>23</v>
      </c>
      <c r="D27" s="49">
        <v>22</v>
      </c>
      <c r="E27" s="50">
        <f t="shared" si="0"/>
        <v>0</v>
      </c>
      <c r="F27" s="51">
        <f t="shared" si="1"/>
        <v>0</v>
      </c>
      <c r="G27" s="52">
        <v>23</v>
      </c>
      <c r="H27" s="53">
        <v>23</v>
      </c>
      <c r="I27" s="50">
        <f t="shared" si="2"/>
        <v>0</v>
      </c>
      <c r="J27" s="51">
        <f t="shared" si="3"/>
        <v>0</v>
      </c>
      <c r="K27" s="27"/>
      <c r="L27" s="54"/>
      <c r="M27" s="60"/>
      <c r="N27" s="27"/>
      <c r="O27" s="56">
        <v>23</v>
      </c>
      <c r="P27" s="209"/>
      <c r="Q27" s="210"/>
      <c r="R27" s="56">
        <v>23</v>
      </c>
      <c r="S27" s="211"/>
      <c r="T27" s="210"/>
      <c r="U27" s="28"/>
    </row>
    <row r="28" spans="2:21" ht="14.25" customHeight="1" x14ac:dyDescent="0.2">
      <c r="B28" s="26"/>
      <c r="C28" s="48">
        <v>24</v>
      </c>
      <c r="D28" s="49">
        <v>20</v>
      </c>
      <c r="E28" s="50">
        <f t="shared" si="0"/>
        <v>0</v>
      </c>
      <c r="F28" s="51">
        <f t="shared" si="1"/>
        <v>0</v>
      </c>
      <c r="G28" s="52">
        <v>24</v>
      </c>
      <c r="H28" s="53">
        <v>24</v>
      </c>
      <c r="I28" s="50">
        <f t="shared" si="2"/>
        <v>0</v>
      </c>
      <c r="J28" s="51">
        <f t="shared" si="3"/>
        <v>0</v>
      </c>
      <c r="K28" s="27"/>
      <c r="L28" s="54"/>
      <c r="M28" s="60"/>
      <c r="N28" s="27"/>
      <c r="O28" s="56">
        <v>24</v>
      </c>
      <c r="P28" s="211"/>
      <c r="Q28" s="210"/>
      <c r="R28" s="56">
        <v>24</v>
      </c>
      <c r="S28" s="211"/>
      <c r="T28" s="210"/>
      <c r="U28" s="28"/>
    </row>
    <row r="29" spans="2:21" ht="14.25" customHeight="1" thickBot="1" x14ac:dyDescent="0.25">
      <c r="B29" s="26"/>
      <c r="C29" s="62">
        <v>25</v>
      </c>
      <c r="D29" s="63">
        <v>25</v>
      </c>
      <c r="E29" s="64">
        <f t="shared" si="0"/>
        <v>0</v>
      </c>
      <c r="F29" s="65">
        <f t="shared" si="1"/>
        <v>0</v>
      </c>
      <c r="G29" s="66">
        <v>25</v>
      </c>
      <c r="H29" s="67">
        <v>25</v>
      </c>
      <c r="I29" s="64">
        <f t="shared" si="2"/>
        <v>0</v>
      </c>
      <c r="J29" s="65">
        <f t="shared" si="3"/>
        <v>0</v>
      </c>
      <c r="K29" s="27"/>
      <c r="L29" s="68"/>
      <c r="M29" s="69"/>
      <c r="N29" s="27"/>
      <c r="O29" s="56">
        <v>25</v>
      </c>
      <c r="P29" s="211"/>
      <c r="Q29" s="210"/>
      <c r="R29" s="56">
        <v>25</v>
      </c>
      <c r="S29" s="211"/>
      <c r="T29" s="210"/>
      <c r="U29" s="28"/>
    </row>
    <row r="30" spans="2:21" ht="14.25" customHeight="1" x14ac:dyDescent="0.2">
      <c r="B30" s="26"/>
      <c r="C30" s="70"/>
      <c r="D30" s="27"/>
      <c r="E30" s="27"/>
      <c r="F30" s="27"/>
      <c r="G30" s="27"/>
      <c r="H30" s="27"/>
      <c r="I30" s="27"/>
      <c r="J30" s="27"/>
      <c r="K30" s="27"/>
      <c r="L30" s="71"/>
      <c r="M30" s="71"/>
      <c r="N30" s="27"/>
      <c r="O30" s="56">
        <v>26</v>
      </c>
      <c r="P30" s="211"/>
      <c r="Q30" s="210"/>
      <c r="R30" s="56">
        <v>26</v>
      </c>
      <c r="S30" s="211"/>
      <c r="T30" s="210"/>
      <c r="U30" s="28"/>
    </row>
    <row r="31" spans="2:21" ht="14.25" customHeight="1" x14ac:dyDescent="0.2">
      <c r="B31" s="26"/>
      <c r="C31" s="615" t="s">
        <v>88</v>
      </c>
      <c r="D31" s="616" t="s">
        <v>89</v>
      </c>
      <c r="E31" s="616"/>
      <c r="F31" s="616"/>
      <c r="G31" s="616"/>
      <c r="H31" s="616"/>
      <c r="I31" s="616"/>
      <c r="J31" s="616"/>
      <c r="K31" s="616"/>
      <c r="L31" s="616"/>
      <c r="M31" s="616"/>
      <c r="N31" s="27"/>
      <c r="O31" s="56">
        <v>27</v>
      </c>
      <c r="P31" s="211"/>
      <c r="Q31" s="210"/>
      <c r="R31" s="56">
        <v>27</v>
      </c>
      <c r="S31" s="211"/>
      <c r="T31" s="210"/>
      <c r="U31" s="28"/>
    </row>
    <row r="32" spans="2:21" ht="14.25" customHeight="1" x14ac:dyDescent="0.2">
      <c r="B32" s="26"/>
      <c r="C32" s="615"/>
      <c r="D32" s="616"/>
      <c r="E32" s="616"/>
      <c r="F32" s="616"/>
      <c r="G32" s="616"/>
      <c r="H32" s="616"/>
      <c r="I32" s="616"/>
      <c r="J32" s="616"/>
      <c r="K32" s="616"/>
      <c r="L32" s="616"/>
      <c r="M32" s="616"/>
      <c r="N32" s="27"/>
      <c r="O32" s="56">
        <v>28</v>
      </c>
      <c r="P32" s="211"/>
      <c r="Q32" s="210"/>
      <c r="R32" s="56">
        <v>28</v>
      </c>
      <c r="S32" s="211"/>
      <c r="T32" s="210"/>
      <c r="U32" s="28"/>
    </row>
    <row r="33" spans="2:21" ht="14.25" customHeight="1" x14ac:dyDescent="0.2">
      <c r="B33" s="26"/>
      <c r="C33" s="615" t="s">
        <v>90</v>
      </c>
      <c r="D33" s="617" t="s">
        <v>91</v>
      </c>
      <c r="E33" s="617"/>
      <c r="F33" s="617"/>
      <c r="G33" s="617"/>
      <c r="H33" s="617"/>
      <c r="I33" s="617"/>
      <c r="J33" s="617"/>
      <c r="K33" s="617"/>
      <c r="L33" s="617"/>
      <c r="M33" s="617"/>
      <c r="N33" s="27"/>
      <c r="O33" s="56">
        <v>29</v>
      </c>
      <c r="P33" s="211"/>
      <c r="Q33" s="210"/>
      <c r="R33" s="56">
        <v>29</v>
      </c>
      <c r="S33" s="211"/>
      <c r="T33" s="210"/>
      <c r="U33" s="28"/>
    </row>
    <row r="34" spans="2:21" ht="14.25" customHeight="1" x14ac:dyDescent="0.2">
      <c r="B34" s="26"/>
      <c r="C34" s="615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27"/>
      <c r="O34" s="56">
        <v>30</v>
      </c>
      <c r="P34" s="211"/>
      <c r="Q34" s="210"/>
      <c r="R34" s="56">
        <v>30</v>
      </c>
      <c r="S34" s="211"/>
      <c r="T34" s="210"/>
      <c r="U34" s="28"/>
    </row>
    <row r="35" spans="2:21" ht="14.25" customHeight="1" x14ac:dyDescent="0.2">
      <c r="B35" s="26"/>
      <c r="C35" s="615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27"/>
      <c r="O35" s="56">
        <v>31</v>
      </c>
      <c r="P35" s="209"/>
      <c r="Q35" s="212"/>
      <c r="R35" s="56">
        <v>31</v>
      </c>
      <c r="S35" s="211"/>
      <c r="T35" s="212"/>
      <c r="U35" s="28"/>
    </row>
    <row r="36" spans="2:21" ht="14.25" customHeight="1" x14ac:dyDescent="0.2">
      <c r="B36" s="26"/>
      <c r="C36" s="615" t="s">
        <v>92</v>
      </c>
      <c r="D36" s="617" t="s">
        <v>93</v>
      </c>
      <c r="E36" s="617"/>
      <c r="F36" s="617"/>
      <c r="G36" s="617"/>
      <c r="H36" s="617"/>
      <c r="I36" s="617"/>
      <c r="J36" s="617"/>
      <c r="K36" s="617"/>
      <c r="L36" s="617"/>
      <c r="M36" s="617"/>
      <c r="N36" s="27"/>
      <c r="O36" s="56">
        <v>32</v>
      </c>
      <c r="P36" s="209"/>
      <c r="Q36" s="212"/>
      <c r="R36" s="56">
        <v>32</v>
      </c>
      <c r="S36" s="211"/>
      <c r="T36" s="212"/>
      <c r="U36" s="28"/>
    </row>
    <row r="37" spans="2:21" ht="14.25" customHeight="1" x14ac:dyDescent="0.2">
      <c r="B37" s="26"/>
      <c r="C37" s="615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27"/>
      <c r="O37" s="56">
        <v>33</v>
      </c>
      <c r="P37" s="209"/>
      <c r="Q37" s="212"/>
      <c r="R37" s="56">
        <v>33</v>
      </c>
      <c r="S37" s="211"/>
      <c r="T37" s="212"/>
      <c r="U37" s="28"/>
    </row>
    <row r="38" spans="2:21" ht="14.25" customHeight="1" x14ac:dyDescent="0.2">
      <c r="B38" s="26"/>
      <c r="C38" s="615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27"/>
      <c r="O38" s="56">
        <v>34</v>
      </c>
      <c r="P38" s="209"/>
      <c r="Q38" s="212"/>
      <c r="R38" s="56">
        <v>34</v>
      </c>
      <c r="S38" s="211"/>
      <c r="T38" s="212"/>
      <c r="U38" s="28"/>
    </row>
    <row r="39" spans="2:21" ht="14.25" customHeight="1" thickBot="1" x14ac:dyDescent="0.25">
      <c r="B39" s="26"/>
      <c r="C39" s="615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27"/>
      <c r="O39" s="72">
        <v>35</v>
      </c>
      <c r="P39" s="213"/>
      <c r="Q39" s="214"/>
      <c r="R39" s="72">
        <v>35</v>
      </c>
      <c r="S39" s="215"/>
      <c r="T39" s="214"/>
      <c r="U39" s="28"/>
    </row>
    <row r="40" spans="2:21" ht="14.25" customHeight="1" thickBot="1" x14ac:dyDescent="0.25">
      <c r="B40" s="26"/>
      <c r="C40" s="615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27"/>
      <c r="O40" s="76"/>
      <c r="P40" s="77"/>
      <c r="Q40" s="78"/>
      <c r="R40" s="76"/>
      <c r="S40" s="77"/>
      <c r="T40" s="78"/>
      <c r="U40" s="28"/>
    </row>
    <row r="41" spans="2:21" ht="7.5" customHeight="1" thickBot="1" x14ac:dyDescent="0.25">
      <c r="B41" s="79"/>
      <c r="C41" s="80"/>
      <c r="D41" s="81"/>
      <c r="E41" s="81"/>
      <c r="F41" s="81"/>
      <c r="G41" s="81"/>
      <c r="H41" s="81"/>
      <c r="I41" s="81"/>
      <c r="J41" s="81"/>
      <c r="K41" s="81"/>
      <c r="L41" s="82"/>
      <c r="M41" s="82"/>
      <c r="N41" s="81"/>
      <c r="O41" s="83"/>
      <c r="P41" s="83"/>
      <c r="Q41" s="83"/>
      <c r="R41" s="83"/>
      <c r="S41" s="83"/>
      <c r="T41" s="83"/>
      <c r="U41" s="84"/>
    </row>
    <row r="42" spans="2:21" ht="25.15" customHeight="1" thickTop="1" x14ac:dyDescent="0.2"/>
  </sheetData>
  <mergeCells count="14">
    <mergeCell ref="C31:C32"/>
    <mergeCell ref="D31:M32"/>
    <mergeCell ref="C33:C35"/>
    <mergeCell ref="D33:M35"/>
    <mergeCell ref="C36:C40"/>
    <mergeCell ref="D36:M40"/>
    <mergeCell ref="B1:U1"/>
    <mergeCell ref="C3:J3"/>
    <mergeCell ref="L3:M3"/>
    <mergeCell ref="O3:T3"/>
    <mergeCell ref="E4:F4"/>
    <mergeCell ref="I4:J4"/>
    <mergeCell ref="P4:Q4"/>
    <mergeCell ref="S4:T4"/>
  </mergeCells>
  <phoneticPr fontId="1"/>
  <pageMargins left="0.7" right="0.7" top="0.75" bottom="0.75" header="0.3" footer="0.3"/>
  <pageSetup paperSize="9" scale="88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W112"/>
  <sheetViews>
    <sheetView zoomScale="120" zoomScaleNormal="120" workbookViewId="0">
      <selection activeCell="T12" sqref="T12"/>
    </sheetView>
  </sheetViews>
  <sheetFormatPr defaultColWidth="5.6328125" defaultRowHeight="13" x14ac:dyDescent="0.2"/>
  <cols>
    <col min="1" max="1" width="5.6328125" style="95" customWidth="1"/>
    <col min="2" max="20" width="5.6328125" style="96" customWidth="1"/>
    <col min="21" max="23" width="5.6328125" style="90" customWidth="1"/>
    <col min="24" max="256" width="5.6328125" style="91"/>
    <col min="257" max="279" width="5.6328125" style="91" customWidth="1"/>
    <col min="280" max="512" width="5.6328125" style="91"/>
    <col min="513" max="535" width="5.6328125" style="91" customWidth="1"/>
    <col min="536" max="768" width="5.6328125" style="91"/>
    <col min="769" max="791" width="5.6328125" style="91" customWidth="1"/>
    <col min="792" max="1024" width="5.6328125" style="91"/>
    <col min="1025" max="1047" width="5.6328125" style="91" customWidth="1"/>
    <col min="1048" max="1280" width="5.6328125" style="91"/>
    <col min="1281" max="1303" width="5.6328125" style="91" customWidth="1"/>
    <col min="1304" max="1536" width="5.6328125" style="91"/>
    <col min="1537" max="1559" width="5.6328125" style="91" customWidth="1"/>
    <col min="1560" max="1792" width="5.6328125" style="91"/>
    <col min="1793" max="1815" width="5.6328125" style="91" customWidth="1"/>
    <col min="1816" max="2048" width="5.6328125" style="91"/>
    <col min="2049" max="2071" width="5.6328125" style="91" customWidth="1"/>
    <col min="2072" max="2304" width="5.6328125" style="91"/>
    <col min="2305" max="2327" width="5.6328125" style="91" customWidth="1"/>
    <col min="2328" max="2560" width="5.6328125" style="91"/>
    <col min="2561" max="2583" width="5.6328125" style="91" customWidth="1"/>
    <col min="2584" max="2816" width="5.6328125" style="91"/>
    <col min="2817" max="2839" width="5.6328125" style="91" customWidth="1"/>
    <col min="2840" max="3072" width="5.6328125" style="91"/>
    <col min="3073" max="3095" width="5.6328125" style="91" customWidth="1"/>
    <col min="3096" max="3328" width="5.6328125" style="91"/>
    <col min="3329" max="3351" width="5.6328125" style="91" customWidth="1"/>
    <col min="3352" max="3584" width="5.6328125" style="91"/>
    <col min="3585" max="3607" width="5.6328125" style="91" customWidth="1"/>
    <col min="3608" max="3840" width="5.6328125" style="91"/>
    <col min="3841" max="3863" width="5.6328125" style="91" customWidth="1"/>
    <col min="3864" max="4096" width="5.6328125" style="91"/>
    <col min="4097" max="4119" width="5.6328125" style="91" customWidth="1"/>
    <col min="4120" max="4352" width="5.6328125" style="91"/>
    <col min="4353" max="4375" width="5.6328125" style="91" customWidth="1"/>
    <col min="4376" max="4608" width="5.6328125" style="91"/>
    <col min="4609" max="4631" width="5.6328125" style="91" customWidth="1"/>
    <col min="4632" max="4864" width="5.6328125" style="91"/>
    <col min="4865" max="4887" width="5.6328125" style="91" customWidth="1"/>
    <col min="4888" max="5120" width="5.6328125" style="91"/>
    <col min="5121" max="5143" width="5.6328125" style="91" customWidth="1"/>
    <col min="5144" max="5376" width="5.6328125" style="91"/>
    <col min="5377" max="5399" width="5.6328125" style="91" customWidth="1"/>
    <col min="5400" max="5632" width="5.6328125" style="91"/>
    <col min="5633" max="5655" width="5.6328125" style="91" customWidth="1"/>
    <col min="5656" max="5888" width="5.6328125" style="91"/>
    <col min="5889" max="5911" width="5.6328125" style="91" customWidth="1"/>
    <col min="5912" max="6144" width="5.6328125" style="91"/>
    <col min="6145" max="6167" width="5.6328125" style="91" customWidth="1"/>
    <col min="6168" max="6400" width="5.6328125" style="91"/>
    <col min="6401" max="6423" width="5.6328125" style="91" customWidth="1"/>
    <col min="6424" max="6656" width="5.6328125" style="91"/>
    <col min="6657" max="6679" width="5.6328125" style="91" customWidth="1"/>
    <col min="6680" max="6912" width="5.6328125" style="91"/>
    <col min="6913" max="6935" width="5.6328125" style="91" customWidth="1"/>
    <col min="6936" max="7168" width="5.6328125" style="91"/>
    <col min="7169" max="7191" width="5.6328125" style="91" customWidth="1"/>
    <col min="7192" max="7424" width="5.6328125" style="91"/>
    <col min="7425" max="7447" width="5.6328125" style="91" customWidth="1"/>
    <col min="7448" max="7680" width="5.6328125" style="91"/>
    <col min="7681" max="7703" width="5.6328125" style="91" customWidth="1"/>
    <col min="7704" max="7936" width="5.6328125" style="91"/>
    <col min="7937" max="7959" width="5.6328125" style="91" customWidth="1"/>
    <col min="7960" max="8192" width="5.6328125" style="91"/>
    <col min="8193" max="8215" width="5.6328125" style="91" customWidth="1"/>
    <col min="8216" max="8448" width="5.6328125" style="91"/>
    <col min="8449" max="8471" width="5.6328125" style="91" customWidth="1"/>
    <col min="8472" max="8704" width="5.6328125" style="91"/>
    <col min="8705" max="8727" width="5.6328125" style="91" customWidth="1"/>
    <col min="8728" max="8960" width="5.6328125" style="91"/>
    <col min="8961" max="8983" width="5.6328125" style="91" customWidth="1"/>
    <col min="8984" max="9216" width="5.6328125" style="91"/>
    <col min="9217" max="9239" width="5.6328125" style="91" customWidth="1"/>
    <col min="9240" max="9472" width="5.6328125" style="91"/>
    <col min="9473" max="9495" width="5.6328125" style="91" customWidth="1"/>
    <col min="9496" max="9728" width="5.6328125" style="91"/>
    <col min="9729" max="9751" width="5.6328125" style="91" customWidth="1"/>
    <col min="9752" max="9984" width="5.6328125" style="91"/>
    <col min="9985" max="10007" width="5.6328125" style="91" customWidth="1"/>
    <col min="10008" max="10240" width="5.6328125" style="91"/>
    <col min="10241" max="10263" width="5.6328125" style="91" customWidth="1"/>
    <col min="10264" max="10496" width="5.6328125" style="91"/>
    <col min="10497" max="10519" width="5.6328125" style="91" customWidth="1"/>
    <col min="10520" max="10752" width="5.6328125" style="91"/>
    <col min="10753" max="10775" width="5.6328125" style="91" customWidth="1"/>
    <col min="10776" max="11008" width="5.6328125" style="91"/>
    <col min="11009" max="11031" width="5.6328125" style="91" customWidth="1"/>
    <col min="11032" max="11264" width="5.6328125" style="91"/>
    <col min="11265" max="11287" width="5.6328125" style="91" customWidth="1"/>
    <col min="11288" max="11520" width="5.6328125" style="91"/>
    <col min="11521" max="11543" width="5.6328125" style="91" customWidth="1"/>
    <col min="11544" max="11776" width="5.6328125" style="91"/>
    <col min="11777" max="11799" width="5.6328125" style="91" customWidth="1"/>
    <col min="11800" max="12032" width="5.6328125" style="91"/>
    <col min="12033" max="12055" width="5.6328125" style="91" customWidth="1"/>
    <col min="12056" max="12288" width="5.6328125" style="91"/>
    <col min="12289" max="12311" width="5.6328125" style="91" customWidth="1"/>
    <col min="12312" max="12544" width="5.6328125" style="91"/>
    <col min="12545" max="12567" width="5.6328125" style="91" customWidth="1"/>
    <col min="12568" max="12800" width="5.6328125" style="91"/>
    <col min="12801" max="12823" width="5.6328125" style="91" customWidth="1"/>
    <col min="12824" max="13056" width="5.6328125" style="91"/>
    <col min="13057" max="13079" width="5.6328125" style="91" customWidth="1"/>
    <col min="13080" max="13312" width="5.6328125" style="91"/>
    <col min="13313" max="13335" width="5.6328125" style="91" customWidth="1"/>
    <col min="13336" max="13568" width="5.6328125" style="91"/>
    <col min="13569" max="13591" width="5.6328125" style="91" customWidth="1"/>
    <col min="13592" max="13824" width="5.6328125" style="91"/>
    <col min="13825" max="13847" width="5.6328125" style="91" customWidth="1"/>
    <col min="13848" max="14080" width="5.6328125" style="91"/>
    <col min="14081" max="14103" width="5.6328125" style="91" customWidth="1"/>
    <col min="14104" max="14336" width="5.6328125" style="91"/>
    <col min="14337" max="14359" width="5.6328125" style="91" customWidth="1"/>
    <col min="14360" max="14592" width="5.6328125" style="91"/>
    <col min="14593" max="14615" width="5.6328125" style="91" customWidth="1"/>
    <col min="14616" max="14848" width="5.6328125" style="91"/>
    <col min="14849" max="14871" width="5.6328125" style="91" customWidth="1"/>
    <col min="14872" max="15104" width="5.6328125" style="91"/>
    <col min="15105" max="15127" width="5.6328125" style="91" customWidth="1"/>
    <col min="15128" max="15360" width="5.6328125" style="91"/>
    <col min="15361" max="15383" width="5.6328125" style="91" customWidth="1"/>
    <col min="15384" max="15616" width="5.6328125" style="91"/>
    <col min="15617" max="15639" width="5.6328125" style="91" customWidth="1"/>
    <col min="15640" max="15872" width="5.6328125" style="91"/>
    <col min="15873" max="15895" width="5.6328125" style="91" customWidth="1"/>
    <col min="15896" max="16128" width="5.6328125" style="91"/>
    <col min="16129" max="16151" width="5.6328125" style="91" customWidth="1"/>
    <col min="16152" max="16384" width="5.6328125" style="91"/>
  </cols>
  <sheetData>
    <row r="1" spans="1:23" x14ac:dyDescent="0.2">
      <c r="A1" s="89" t="s">
        <v>94</v>
      </c>
      <c r="B1" s="90" t="s">
        <v>95</v>
      </c>
      <c r="C1" s="90" t="s">
        <v>96</v>
      </c>
      <c r="D1" s="90" t="s">
        <v>97</v>
      </c>
      <c r="E1" s="90" t="s">
        <v>98</v>
      </c>
      <c r="F1" s="90" t="s">
        <v>99</v>
      </c>
      <c r="G1" s="90" t="s">
        <v>100</v>
      </c>
      <c r="H1" s="90" t="s">
        <v>101</v>
      </c>
      <c r="I1" s="90" t="s">
        <v>102</v>
      </c>
      <c r="J1" s="90" t="s">
        <v>103</v>
      </c>
      <c r="K1" s="90" t="s">
        <v>104</v>
      </c>
      <c r="L1" s="90" t="s">
        <v>105</v>
      </c>
      <c r="M1" s="90" t="s">
        <v>106</v>
      </c>
      <c r="N1" s="90" t="s">
        <v>107</v>
      </c>
      <c r="O1" s="90" t="s">
        <v>108</v>
      </c>
      <c r="P1" s="90" t="s">
        <v>109</v>
      </c>
      <c r="Q1" s="90" t="s">
        <v>110</v>
      </c>
      <c r="R1" s="90" t="s">
        <v>111</v>
      </c>
      <c r="S1" s="90" t="s">
        <v>112</v>
      </c>
      <c r="T1" s="90" t="s">
        <v>113</v>
      </c>
      <c r="U1" s="90" t="s">
        <v>114</v>
      </c>
      <c r="W1" s="90" t="s">
        <v>115</v>
      </c>
    </row>
    <row r="2" spans="1:23" ht="13.5" thickBo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>
        <f>'試合前データ入力（○）'!P4</f>
        <v>0</v>
      </c>
      <c r="U2" s="94">
        <f>'試合前データ入力（○）'!S4</f>
        <v>0</v>
      </c>
      <c r="W2" s="93"/>
    </row>
    <row r="3" spans="1:23" ht="14.5" thickTop="1" x14ac:dyDescent="0.2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7"/>
      <c r="V3" s="238" t="str">
        <f>IF(COUNTBLANK(T3:U3)=0,"true","false")</f>
        <v>false</v>
      </c>
      <c r="W3" s="239" t="str">
        <f>IF(V3="true","－","")</f>
        <v/>
      </c>
    </row>
    <row r="4" spans="1:23" x14ac:dyDescent="0.2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2"/>
      <c r="V4" s="243" t="str">
        <f t="shared" ref="V4:V67" si="0">IF(COUNTBLANK(T4:U4)=0,"true","false")</f>
        <v>false</v>
      </c>
      <c r="W4" s="244" t="str">
        <f t="shared" ref="W4:W67" si="1">IF(V4="true","－","")</f>
        <v/>
      </c>
    </row>
    <row r="5" spans="1:23" x14ac:dyDescent="0.2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2"/>
      <c r="V5" s="243" t="str">
        <f t="shared" si="0"/>
        <v>false</v>
      </c>
      <c r="W5" s="244" t="str">
        <f t="shared" si="1"/>
        <v/>
      </c>
    </row>
    <row r="6" spans="1:23" x14ac:dyDescent="0.2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2"/>
      <c r="V6" s="243" t="str">
        <f t="shared" si="0"/>
        <v>false</v>
      </c>
      <c r="W6" s="244" t="str">
        <f t="shared" si="1"/>
        <v/>
      </c>
    </row>
    <row r="7" spans="1:23" x14ac:dyDescent="0.2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  <c r="V7" s="243" t="str">
        <f t="shared" si="0"/>
        <v>false</v>
      </c>
      <c r="W7" s="244" t="str">
        <f t="shared" si="1"/>
        <v/>
      </c>
    </row>
    <row r="8" spans="1:23" x14ac:dyDescent="0.2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  <c r="V8" s="243" t="str">
        <f t="shared" si="0"/>
        <v>false</v>
      </c>
      <c r="W8" s="244" t="str">
        <f t="shared" si="1"/>
        <v/>
      </c>
    </row>
    <row r="9" spans="1:23" x14ac:dyDescent="0.2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2"/>
      <c r="V9" s="243" t="str">
        <f t="shared" si="0"/>
        <v>false</v>
      </c>
      <c r="W9" s="244" t="str">
        <f t="shared" si="1"/>
        <v/>
      </c>
    </row>
    <row r="10" spans="1:23" x14ac:dyDescent="0.2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2"/>
      <c r="V10" s="243" t="str">
        <f t="shared" si="0"/>
        <v>false</v>
      </c>
      <c r="W10" s="244" t="str">
        <f t="shared" si="1"/>
        <v/>
      </c>
    </row>
    <row r="11" spans="1:23" x14ac:dyDescent="0.2">
      <c r="A11" s="240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2"/>
      <c r="V11" s="243" t="str">
        <f t="shared" si="0"/>
        <v>false</v>
      </c>
      <c r="W11" s="244" t="str">
        <f t="shared" si="1"/>
        <v/>
      </c>
    </row>
    <row r="12" spans="1:23" x14ac:dyDescent="0.2">
      <c r="A12" s="240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2"/>
      <c r="V12" s="243" t="str">
        <f t="shared" si="0"/>
        <v>false</v>
      </c>
      <c r="W12" s="244" t="str">
        <f t="shared" si="1"/>
        <v/>
      </c>
    </row>
    <row r="13" spans="1:23" x14ac:dyDescent="0.2">
      <c r="A13" s="240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2"/>
      <c r="V13" s="243" t="str">
        <f t="shared" si="0"/>
        <v>false</v>
      </c>
      <c r="W13" s="244" t="str">
        <f t="shared" si="1"/>
        <v/>
      </c>
    </row>
    <row r="14" spans="1:23" ht="14" x14ac:dyDescent="0.2">
      <c r="A14" s="245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2"/>
      <c r="V14" s="243" t="str">
        <f t="shared" si="0"/>
        <v>false</v>
      </c>
      <c r="W14" s="244" t="str">
        <f t="shared" si="1"/>
        <v/>
      </c>
    </row>
    <row r="15" spans="1:23" x14ac:dyDescent="0.2">
      <c r="A15" s="240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2"/>
      <c r="V15" s="243" t="str">
        <f t="shared" si="0"/>
        <v>false</v>
      </c>
      <c r="W15" s="244" t="str">
        <f t="shared" si="1"/>
        <v/>
      </c>
    </row>
    <row r="16" spans="1:23" x14ac:dyDescent="0.2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2"/>
      <c r="V16" s="243" t="str">
        <f t="shared" si="0"/>
        <v>false</v>
      </c>
      <c r="W16" s="244" t="str">
        <f t="shared" si="1"/>
        <v/>
      </c>
    </row>
    <row r="17" spans="1:23" x14ac:dyDescent="0.2">
      <c r="A17" s="240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2"/>
      <c r="V17" s="243" t="str">
        <f t="shared" si="0"/>
        <v>false</v>
      </c>
      <c r="W17" s="244" t="str">
        <f t="shared" si="1"/>
        <v/>
      </c>
    </row>
    <row r="18" spans="1:23" x14ac:dyDescent="0.2">
      <c r="A18" s="240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2"/>
      <c r="V18" s="243" t="str">
        <f t="shared" si="0"/>
        <v>false</v>
      </c>
      <c r="W18" s="244" t="str">
        <f t="shared" si="1"/>
        <v/>
      </c>
    </row>
    <row r="19" spans="1:23" x14ac:dyDescent="0.2">
      <c r="A19" s="240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2"/>
      <c r="V19" s="243" t="str">
        <f t="shared" si="0"/>
        <v>false</v>
      </c>
      <c r="W19" s="244" t="str">
        <f t="shared" si="1"/>
        <v/>
      </c>
    </row>
    <row r="20" spans="1:23" x14ac:dyDescent="0.2">
      <c r="A20" s="24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2"/>
      <c r="V20" s="243" t="str">
        <f t="shared" si="0"/>
        <v>false</v>
      </c>
      <c r="W20" s="244" t="str">
        <f t="shared" si="1"/>
        <v/>
      </c>
    </row>
    <row r="21" spans="1:23" x14ac:dyDescent="0.2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2"/>
      <c r="V21" s="243" t="str">
        <f t="shared" si="0"/>
        <v>false</v>
      </c>
      <c r="W21" s="244" t="str">
        <f t="shared" si="1"/>
        <v/>
      </c>
    </row>
    <row r="22" spans="1:23" x14ac:dyDescent="0.2">
      <c r="A22" s="240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2"/>
      <c r="V22" s="243" t="str">
        <f t="shared" si="0"/>
        <v>false</v>
      </c>
      <c r="W22" s="244" t="str">
        <f t="shared" si="1"/>
        <v/>
      </c>
    </row>
    <row r="23" spans="1:23" x14ac:dyDescent="0.2">
      <c r="A23" s="240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2"/>
      <c r="V23" s="243" t="str">
        <f t="shared" si="0"/>
        <v>false</v>
      </c>
      <c r="W23" s="244" t="str">
        <f t="shared" si="1"/>
        <v/>
      </c>
    </row>
    <row r="24" spans="1:23" x14ac:dyDescent="0.2">
      <c r="A24" s="240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2"/>
      <c r="V24" s="243" t="str">
        <f t="shared" si="0"/>
        <v>false</v>
      </c>
      <c r="W24" s="244" t="str">
        <f t="shared" si="1"/>
        <v/>
      </c>
    </row>
    <row r="25" spans="1:23" x14ac:dyDescent="0.2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2"/>
      <c r="V25" s="243" t="str">
        <f t="shared" si="0"/>
        <v>false</v>
      </c>
      <c r="W25" s="244" t="str">
        <f t="shared" si="1"/>
        <v/>
      </c>
    </row>
    <row r="26" spans="1:23" x14ac:dyDescent="0.2">
      <c r="A26" s="240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2"/>
      <c r="V26" s="243" t="str">
        <f t="shared" si="0"/>
        <v>false</v>
      </c>
      <c r="W26" s="244" t="str">
        <f t="shared" si="1"/>
        <v/>
      </c>
    </row>
    <row r="27" spans="1:23" x14ac:dyDescent="0.2">
      <c r="A27" s="240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2"/>
      <c r="V27" s="243" t="str">
        <f t="shared" si="0"/>
        <v>false</v>
      </c>
      <c r="W27" s="244" t="str">
        <f t="shared" si="1"/>
        <v/>
      </c>
    </row>
    <row r="28" spans="1:23" x14ac:dyDescent="0.2">
      <c r="A28" s="240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2"/>
      <c r="V28" s="243" t="str">
        <f t="shared" si="0"/>
        <v>false</v>
      </c>
      <c r="W28" s="244" t="str">
        <f t="shared" si="1"/>
        <v/>
      </c>
    </row>
    <row r="29" spans="1:23" x14ac:dyDescent="0.2">
      <c r="A29" s="240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2"/>
      <c r="V29" s="243" t="str">
        <f t="shared" si="0"/>
        <v>false</v>
      </c>
      <c r="W29" s="244" t="str">
        <f t="shared" si="1"/>
        <v/>
      </c>
    </row>
    <row r="30" spans="1:23" x14ac:dyDescent="0.2">
      <c r="A30" s="24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2"/>
      <c r="V30" s="243" t="str">
        <f t="shared" si="0"/>
        <v>false</v>
      </c>
      <c r="W30" s="244" t="str">
        <f t="shared" si="1"/>
        <v/>
      </c>
    </row>
    <row r="31" spans="1:23" x14ac:dyDescent="0.2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2"/>
      <c r="V31" s="243" t="str">
        <f t="shared" si="0"/>
        <v>false</v>
      </c>
      <c r="W31" s="244" t="str">
        <f t="shared" si="1"/>
        <v/>
      </c>
    </row>
    <row r="32" spans="1:23" x14ac:dyDescent="0.2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2"/>
      <c r="V32" s="243" t="str">
        <f t="shared" si="0"/>
        <v>false</v>
      </c>
      <c r="W32" s="244" t="str">
        <f t="shared" si="1"/>
        <v/>
      </c>
    </row>
    <row r="33" spans="1:23" x14ac:dyDescent="0.2">
      <c r="A33" s="240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2"/>
      <c r="V33" s="243" t="str">
        <f t="shared" si="0"/>
        <v>false</v>
      </c>
      <c r="W33" s="244" t="str">
        <f t="shared" si="1"/>
        <v/>
      </c>
    </row>
    <row r="34" spans="1:23" x14ac:dyDescent="0.2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2"/>
      <c r="V34" s="243" t="str">
        <f t="shared" si="0"/>
        <v>false</v>
      </c>
      <c r="W34" s="244" t="str">
        <f t="shared" si="1"/>
        <v/>
      </c>
    </row>
    <row r="35" spans="1:23" x14ac:dyDescent="0.2">
      <c r="A35" s="240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2"/>
      <c r="V35" s="243" t="str">
        <f t="shared" si="0"/>
        <v>false</v>
      </c>
      <c r="W35" s="244" t="str">
        <f t="shared" si="1"/>
        <v/>
      </c>
    </row>
    <row r="36" spans="1:23" x14ac:dyDescent="0.2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2"/>
      <c r="V36" s="243" t="str">
        <f t="shared" si="0"/>
        <v>false</v>
      </c>
      <c r="W36" s="244" t="str">
        <f t="shared" si="1"/>
        <v/>
      </c>
    </row>
    <row r="37" spans="1:23" x14ac:dyDescent="0.2">
      <c r="A37" s="24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2"/>
      <c r="V37" s="243" t="str">
        <f t="shared" si="0"/>
        <v>false</v>
      </c>
      <c r="W37" s="244" t="str">
        <f t="shared" si="1"/>
        <v/>
      </c>
    </row>
    <row r="38" spans="1:23" x14ac:dyDescent="0.2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2"/>
      <c r="V38" s="243" t="str">
        <f t="shared" si="0"/>
        <v>false</v>
      </c>
      <c r="W38" s="244" t="str">
        <f t="shared" si="1"/>
        <v/>
      </c>
    </row>
    <row r="39" spans="1:23" x14ac:dyDescent="0.2">
      <c r="A39" s="240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2"/>
      <c r="V39" s="243" t="str">
        <f t="shared" si="0"/>
        <v>false</v>
      </c>
      <c r="W39" s="244" t="str">
        <f t="shared" si="1"/>
        <v/>
      </c>
    </row>
    <row r="40" spans="1:23" x14ac:dyDescent="0.2">
      <c r="A40" s="240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2"/>
      <c r="V40" s="243" t="str">
        <f t="shared" si="0"/>
        <v>false</v>
      </c>
      <c r="W40" s="244" t="str">
        <f t="shared" si="1"/>
        <v/>
      </c>
    </row>
    <row r="41" spans="1:23" x14ac:dyDescent="0.2">
      <c r="A41" s="240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2"/>
      <c r="V41" s="243" t="str">
        <f t="shared" si="0"/>
        <v>false</v>
      </c>
      <c r="W41" s="244" t="str">
        <f t="shared" si="1"/>
        <v/>
      </c>
    </row>
    <row r="42" spans="1:23" x14ac:dyDescent="0.2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2"/>
      <c r="V42" s="243" t="str">
        <f t="shared" si="0"/>
        <v>false</v>
      </c>
      <c r="W42" s="244" t="str">
        <f t="shared" si="1"/>
        <v/>
      </c>
    </row>
    <row r="43" spans="1:23" x14ac:dyDescent="0.2">
      <c r="A43" s="240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2"/>
      <c r="V43" s="243" t="str">
        <f t="shared" si="0"/>
        <v>false</v>
      </c>
      <c r="W43" s="244" t="str">
        <f t="shared" si="1"/>
        <v/>
      </c>
    </row>
    <row r="44" spans="1:23" x14ac:dyDescent="0.2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2"/>
      <c r="V44" s="243" t="str">
        <f t="shared" si="0"/>
        <v>false</v>
      </c>
      <c r="W44" s="244" t="str">
        <f t="shared" si="1"/>
        <v/>
      </c>
    </row>
    <row r="45" spans="1:23" x14ac:dyDescent="0.2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2"/>
      <c r="V45" s="243" t="str">
        <f t="shared" si="0"/>
        <v>false</v>
      </c>
      <c r="W45" s="244" t="str">
        <f t="shared" si="1"/>
        <v/>
      </c>
    </row>
    <row r="46" spans="1:23" x14ac:dyDescent="0.2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2"/>
      <c r="V46" s="243" t="str">
        <f t="shared" si="0"/>
        <v>false</v>
      </c>
      <c r="W46" s="244" t="str">
        <f t="shared" si="1"/>
        <v/>
      </c>
    </row>
    <row r="47" spans="1:23" x14ac:dyDescent="0.2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2"/>
      <c r="V47" s="243" t="str">
        <f t="shared" si="0"/>
        <v>false</v>
      </c>
      <c r="W47" s="244" t="str">
        <f t="shared" si="1"/>
        <v/>
      </c>
    </row>
    <row r="48" spans="1:23" x14ac:dyDescent="0.2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2"/>
      <c r="V48" s="243" t="str">
        <f t="shared" si="0"/>
        <v>false</v>
      </c>
      <c r="W48" s="244" t="str">
        <f t="shared" si="1"/>
        <v/>
      </c>
    </row>
    <row r="49" spans="1:23" x14ac:dyDescent="0.2">
      <c r="A49" s="240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2"/>
      <c r="V49" s="243" t="str">
        <f t="shared" si="0"/>
        <v>false</v>
      </c>
      <c r="W49" s="244" t="str">
        <f t="shared" si="1"/>
        <v/>
      </c>
    </row>
    <row r="50" spans="1:23" x14ac:dyDescent="0.2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2"/>
      <c r="V50" s="243" t="str">
        <f t="shared" si="0"/>
        <v>false</v>
      </c>
      <c r="W50" s="244" t="str">
        <f t="shared" si="1"/>
        <v/>
      </c>
    </row>
    <row r="51" spans="1:23" x14ac:dyDescent="0.2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2"/>
      <c r="V51" s="243" t="str">
        <f t="shared" si="0"/>
        <v>false</v>
      </c>
      <c r="W51" s="244" t="str">
        <f t="shared" si="1"/>
        <v/>
      </c>
    </row>
    <row r="52" spans="1:23" x14ac:dyDescent="0.2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2"/>
      <c r="V52" s="243" t="str">
        <f t="shared" si="0"/>
        <v>false</v>
      </c>
      <c r="W52" s="244" t="str">
        <f t="shared" si="1"/>
        <v/>
      </c>
    </row>
    <row r="53" spans="1:23" x14ac:dyDescent="0.2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2"/>
      <c r="V53" s="243" t="str">
        <f t="shared" si="0"/>
        <v>false</v>
      </c>
      <c r="W53" s="244" t="str">
        <f t="shared" si="1"/>
        <v/>
      </c>
    </row>
    <row r="54" spans="1:23" x14ac:dyDescent="0.2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2"/>
      <c r="V54" s="243" t="str">
        <f t="shared" si="0"/>
        <v>false</v>
      </c>
      <c r="W54" s="244" t="str">
        <f t="shared" si="1"/>
        <v/>
      </c>
    </row>
    <row r="55" spans="1:23" x14ac:dyDescent="0.2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2"/>
      <c r="V55" s="243" t="str">
        <f t="shared" si="0"/>
        <v>false</v>
      </c>
      <c r="W55" s="244" t="str">
        <f t="shared" si="1"/>
        <v/>
      </c>
    </row>
    <row r="56" spans="1:23" x14ac:dyDescent="0.2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2"/>
      <c r="V56" s="243" t="str">
        <f t="shared" si="0"/>
        <v>false</v>
      </c>
      <c r="W56" s="244" t="str">
        <f t="shared" si="1"/>
        <v/>
      </c>
    </row>
    <row r="57" spans="1:23" x14ac:dyDescent="0.2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2"/>
      <c r="V57" s="243" t="str">
        <f t="shared" si="0"/>
        <v>false</v>
      </c>
      <c r="W57" s="244" t="str">
        <f t="shared" si="1"/>
        <v/>
      </c>
    </row>
    <row r="58" spans="1:23" x14ac:dyDescent="0.2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2"/>
      <c r="V58" s="243" t="str">
        <f t="shared" si="0"/>
        <v>false</v>
      </c>
      <c r="W58" s="244" t="str">
        <f t="shared" si="1"/>
        <v/>
      </c>
    </row>
    <row r="59" spans="1:23" x14ac:dyDescent="0.2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2"/>
      <c r="V59" s="243" t="str">
        <f t="shared" si="0"/>
        <v>false</v>
      </c>
      <c r="W59" s="244" t="str">
        <f t="shared" si="1"/>
        <v/>
      </c>
    </row>
    <row r="60" spans="1:23" x14ac:dyDescent="0.2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2"/>
      <c r="V60" s="243" t="str">
        <f t="shared" si="0"/>
        <v>false</v>
      </c>
      <c r="W60" s="244" t="str">
        <f t="shared" si="1"/>
        <v/>
      </c>
    </row>
    <row r="61" spans="1:23" x14ac:dyDescent="0.2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2"/>
      <c r="V61" s="243" t="str">
        <f t="shared" si="0"/>
        <v>false</v>
      </c>
      <c r="W61" s="244" t="str">
        <f t="shared" si="1"/>
        <v/>
      </c>
    </row>
    <row r="62" spans="1:23" x14ac:dyDescent="0.2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2"/>
      <c r="V62" s="243" t="str">
        <f t="shared" si="0"/>
        <v>false</v>
      </c>
      <c r="W62" s="244" t="str">
        <f t="shared" si="1"/>
        <v/>
      </c>
    </row>
    <row r="63" spans="1:23" x14ac:dyDescent="0.2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2"/>
      <c r="V63" s="243" t="str">
        <f t="shared" si="0"/>
        <v>false</v>
      </c>
      <c r="W63" s="244" t="str">
        <f t="shared" si="1"/>
        <v/>
      </c>
    </row>
    <row r="64" spans="1:23" x14ac:dyDescent="0.2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2"/>
      <c r="V64" s="243" t="str">
        <f t="shared" si="0"/>
        <v>false</v>
      </c>
      <c r="W64" s="244" t="str">
        <f t="shared" si="1"/>
        <v/>
      </c>
    </row>
    <row r="65" spans="1:23" x14ac:dyDescent="0.2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2"/>
      <c r="V65" s="243" t="str">
        <f t="shared" si="0"/>
        <v>false</v>
      </c>
      <c r="W65" s="244" t="str">
        <f t="shared" si="1"/>
        <v/>
      </c>
    </row>
    <row r="66" spans="1:23" x14ac:dyDescent="0.2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2"/>
      <c r="V66" s="243" t="str">
        <f t="shared" si="0"/>
        <v>false</v>
      </c>
      <c r="W66" s="244" t="str">
        <f t="shared" si="1"/>
        <v/>
      </c>
    </row>
    <row r="67" spans="1:23" x14ac:dyDescent="0.2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2"/>
      <c r="V67" s="243" t="str">
        <f t="shared" si="0"/>
        <v>false</v>
      </c>
      <c r="W67" s="244" t="str">
        <f t="shared" si="1"/>
        <v/>
      </c>
    </row>
    <row r="68" spans="1:23" x14ac:dyDescent="0.2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2"/>
      <c r="V68" s="243" t="str">
        <f t="shared" ref="V68:V100" si="2">IF(COUNTBLANK(T68:U68)=0,"true","false")</f>
        <v>false</v>
      </c>
      <c r="W68" s="244" t="str">
        <f t="shared" ref="W68:W100" si="3">IF(V68="true","－","")</f>
        <v/>
      </c>
    </row>
    <row r="69" spans="1:23" x14ac:dyDescent="0.2">
      <c r="A69" s="240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2"/>
      <c r="V69" s="243" t="str">
        <f t="shared" si="2"/>
        <v>false</v>
      </c>
      <c r="W69" s="244" t="str">
        <f t="shared" si="3"/>
        <v/>
      </c>
    </row>
    <row r="70" spans="1:23" x14ac:dyDescent="0.2">
      <c r="A70" s="240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2"/>
      <c r="V70" s="243" t="str">
        <f t="shared" si="2"/>
        <v>false</v>
      </c>
      <c r="W70" s="244" t="str">
        <f t="shared" si="3"/>
        <v/>
      </c>
    </row>
    <row r="71" spans="1:23" x14ac:dyDescent="0.2">
      <c r="A71" s="24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2"/>
      <c r="V71" s="243" t="str">
        <f t="shared" si="2"/>
        <v>false</v>
      </c>
      <c r="W71" s="244" t="str">
        <f t="shared" si="3"/>
        <v/>
      </c>
    </row>
    <row r="72" spans="1:23" x14ac:dyDescent="0.2">
      <c r="A72" s="240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2"/>
      <c r="V72" s="243" t="str">
        <f t="shared" si="2"/>
        <v>false</v>
      </c>
      <c r="W72" s="244" t="str">
        <f t="shared" si="3"/>
        <v/>
      </c>
    </row>
    <row r="73" spans="1:23" x14ac:dyDescent="0.2">
      <c r="A73" s="240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2"/>
      <c r="V73" s="243" t="str">
        <f t="shared" si="2"/>
        <v>false</v>
      </c>
      <c r="W73" s="244" t="str">
        <f t="shared" si="3"/>
        <v/>
      </c>
    </row>
    <row r="74" spans="1:23" x14ac:dyDescent="0.2">
      <c r="A74" s="240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2"/>
      <c r="V74" s="243" t="str">
        <f t="shared" si="2"/>
        <v>false</v>
      </c>
      <c r="W74" s="244" t="str">
        <f t="shared" si="3"/>
        <v/>
      </c>
    </row>
    <row r="75" spans="1:23" x14ac:dyDescent="0.2">
      <c r="A75" s="240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2"/>
      <c r="V75" s="243" t="str">
        <f t="shared" si="2"/>
        <v>false</v>
      </c>
      <c r="W75" s="244" t="str">
        <f t="shared" si="3"/>
        <v/>
      </c>
    </row>
    <row r="76" spans="1:23" x14ac:dyDescent="0.2">
      <c r="A76" s="240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2"/>
      <c r="V76" s="243" t="str">
        <f t="shared" si="2"/>
        <v>false</v>
      </c>
      <c r="W76" s="244" t="str">
        <f t="shared" si="3"/>
        <v/>
      </c>
    </row>
    <row r="77" spans="1:23" x14ac:dyDescent="0.2">
      <c r="A77" s="240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2"/>
      <c r="V77" s="243" t="str">
        <f t="shared" si="2"/>
        <v>false</v>
      </c>
      <c r="W77" s="244" t="str">
        <f t="shared" si="3"/>
        <v/>
      </c>
    </row>
    <row r="78" spans="1:23" x14ac:dyDescent="0.2">
      <c r="A78" s="240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2"/>
      <c r="V78" s="243" t="str">
        <f t="shared" si="2"/>
        <v>false</v>
      </c>
      <c r="W78" s="244" t="str">
        <f t="shared" si="3"/>
        <v/>
      </c>
    </row>
    <row r="79" spans="1:23" x14ac:dyDescent="0.2">
      <c r="A79" s="240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2"/>
      <c r="V79" s="243" t="str">
        <f t="shared" si="2"/>
        <v>false</v>
      </c>
      <c r="W79" s="244" t="str">
        <f t="shared" si="3"/>
        <v/>
      </c>
    </row>
    <row r="80" spans="1:23" x14ac:dyDescent="0.2">
      <c r="A80" s="240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2"/>
      <c r="V80" s="243" t="str">
        <f t="shared" si="2"/>
        <v>false</v>
      </c>
      <c r="W80" s="244" t="str">
        <f t="shared" si="3"/>
        <v/>
      </c>
    </row>
    <row r="81" spans="1:23" x14ac:dyDescent="0.2">
      <c r="A81" s="240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2"/>
      <c r="V81" s="243" t="str">
        <f t="shared" si="2"/>
        <v>false</v>
      </c>
      <c r="W81" s="244" t="str">
        <f t="shared" si="3"/>
        <v/>
      </c>
    </row>
    <row r="82" spans="1:23" x14ac:dyDescent="0.2">
      <c r="A82" s="240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2"/>
      <c r="V82" s="243" t="str">
        <f t="shared" si="2"/>
        <v>false</v>
      </c>
      <c r="W82" s="244" t="str">
        <f t="shared" si="3"/>
        <v/>
      </c>
    </row>
    <row r="83" spans="1:23" x14ac:dyDescent="0.2">
      <c r="A83" s="240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2"/>
      <c r="V83" s="243" t="str">
        <f t="shared" si="2"/>
        <v>false</v>
      </c>
      <c r="W83" s="244" t="str">
        <f t="shared" si="3"/>
        <v/>
      </c>
    </row>
    <row r="84" spans="1:23" x14ac:dyDescent="0.2">
      <c r="A84" s="240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2"/>
      <c r="V84" s="243" t="str">
        <f t="shared" si="2"/>
        <v>false</v>
      </c>
      <c r="W84" s="244" t="str">
        <f t="shared" si="3"/>
        <v/>
      </c>
    </row>
    <row r="85" spans="1:23" x14ac:dyDescent="0.2">
      <c r="A85" s="240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2"/>
      <c r="V85" s="243" t="str">
        <f t="shared" si="2"/>
        <v>false</v>
      </c>
      <c r="W85" s="244" t="str">
        <f t="shared" si="3"/>
        <v/>
      </c>
    </row>
    <row r="86" spans="1:23" x14ac:dyDescent="0.2">
      <c r="A86" s="240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2"/>
      <c r="V86" s="243" t="str">
        <f t="shared" si="2"/>
        <v>false</v>
      </c>
      <c r="W86" s="244" t="str">
        <f t="shared" si="3"/>
        <v/>
      </c>
    </row>
    <row r="87" spans="1:23" x14ac:dyDescent="0.2">
      <c r="A87" s="240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2"/>
      <c r="V87" s="243" t="str">
        <f t="shared" si="2"/>
        <v>false</v>
      </c>
      <c r="W87" s="244" t="str">
        <f t="shared" si="3"/>
        <v/>
      </c>
    </row>
    <row r="88" spans="1:23" x14ac:dyDescent="0.2">
      <c r="A88" s="240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2"/>
      <c r="V88" s="243" t="str">
        <f t="shared" si="2"/>
        <v>false</v>
      </c>
      <c r="W88" s="244" t="str">
        <f t="shared" si="3"/>
        <v/>
      </c>
    </row>
    <row r="89" spans="1:23" x14ac:dyDescent="0.2">
      <c r="A89" s="240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2"/>
      <c r="V89" s="243" t="str">
        <f t="shared" si="2"/>
        <v>false</v>
      </c>
      <c r="W89" s="244" t="str">
        <f t="shared" si="3"/>
        <v/>
      </c>
    </row>
    <row r="90" spans="1:23" x14ac:dyDescent="0.2">
      <c r="A90" s="240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2"/>
      <c r="V90" s="243" t="str">
        <f t="shared" si="2"/>
        <v>false</v>
      </c>
      <c r="W90" s="244" t="str">
        <f t="shared" si="3"/>
        <v/>
      </c>
    </row>
    <row r="91" spans="1:23" x14ac:dyDescent="0.2">
      <c r="A91" s="240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2"/>
      <c r="V91" s="243" t="str">
        <f t="shared" si="2"/>
        <v>false</v>
      </c>
      <c r="W91" s="244" t="str">
        <f t="shared" si="3"/>
        <v/>
      </c>
    </row>
    <row r="92" spans="1:23" x14ac:dyDescent="0.2">
      <c r="A92" s="240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2"/>
      <c r="V92" s="243" t="str">
        <f t="shared" si="2"/>
        <v>false</v>
      </c>
      <c r="W92" s="244" t="str">
        <f t="shared" si="3"/>
        <v/>
      </c>
    </row>
    <row r="93" spans="1:23" x14ac:dyDescent="0.2">
      <c r="A93" s="240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2"/>
      <c r="V93" s="243" t="str">
        <f t="shared" si="2"/>
        <v>false</v>
      </c>
      <c r="W93" s="244" t="str">
        <f t="shared" si="3"/>
        <v/>
      </c>
    </row>
    <row r="94" spans="1:23" x14ac:dyDescent="0.2">
      <c r="A94" s="240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2"/>
      <c r="V94" s="243" t="str">
        <f t="shared" si="2"/>
        <v>false</v>
      </c>
      <c r="W94" s="244" t="str">
        <f t="shared" si="3"/>
        <v/>
      </c>
    </row>
    <row r="95" spans="1:23" x14ac:dyDescent="0.2">
      <c r="A95" s="240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2"/>
      <c r="V95" s="243" t="str">
        <f t="shared" si="2"/>
        <v>false</v>
      </c>
      <c r="W95" s="244" t="str">
        <f t="shared" si="3"/>
        <v/>
      </c>
    </row>
    <row r="96" spans="1:23" x14ac:dyDescent="0.2">
      <c r="A96" s="240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2"/>
      <c r="V96" s="243" t="str">
        <f t="shared" si="2"/>
        <v>false</v>
      </c>
      <c r="W96" s="244" t="str">
        <f t="shared" si="3"/>
        <v/>
      </c>
    </row>
    <row r="97" spans="1:23" x14ac:dyDescent="0.2">
      <c r="A97" s="240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2"/>
      <c r="V97" s="243" t="str">
        <f t="shared" si="2"/>
        <v>false</v>
      </c>
      <c r="W97" s="244" t="str">
        <f t="shared" si="3"/>
        <v/>
      </c>
    </row>
    <row r="98" spans="1:23" x14ac:dyDescent="0.2">
      <c r="A98" s="240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2"/>
      <c r="V98" s="243" t="str">
        <f t="shared" si="2"/>
        <v>false</v>
      </c>
      <c r="W98" s="244" t="str">
        <f t="shared" si="3"/>
        <v/>
      </c>
    </row>
    <row r="99" spans="1:23" x14ac:dyDescent="0.2">
      <c r="A99" s="240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2"/>
      <c r="V99" s="243" t="str">
        <f t="shared" si="2"/>
        <v>false</v>
      </c>
      <c r="W99" s="244" t="str">
        <f t="shared" si="3"/>
        <v/>
      </c>
    </row>
    <row r="100" spans="1:23" ht="13.5" thickBot="1" x14ac:dyDescent="0.25">
      <c r="A100" s="246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8"/>
      <c r="V100" s="249" t="str">
        <f t="shared" si="2"/>
        <v>false</v>
      </c>
      <c r="W100" s="250" t="str">
        <f t="shared" si="3"/>
        <v/>
      </c>
    </row>
    <row r="101" spans="1:23" s="90" customFormat="1" ht="13.5" thickTop="1" x14ac:dyDescent="0.2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1:23" s="90" customFormat="1" x14ac:dyDescent="0.2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1:23" s="90" customFormat="1" x14ac:dyDescent="0.2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1:23" s="90" customFormat="1" x14ac:dyDescent="0.2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1:23" s="90" customFormat="1" x14ac:dyDescent="0.2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1:23" s="90" customFormat="1" x14ac:dyDescent="0.2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1:23" s="90" customFormat="1" x14ac:dyDescent="0.2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1:23" s="90" customFormat="1" x14ac:dyDescent="0.2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1:23" s="90" customFormat="1" x14ac:dyDescent="0.2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1:23" s="90" customFormat="1" x14ac:dyDescent="0.2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1:23" s="90" customFormat="1" x14ac:dyDescent="0.2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</row>
    <row r="112" spans="1:23" s="90" customFormat="1" x14ac:dyDescent="0.2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</row>
  </sheetData>
  <phoneticPr fontId="1"/>
  <dataValidations count="1">
    <dataValidation type="list" allowBlank="1" showInputMessage="1" showErrorMessage="1" sqref="A3:A100 IW3:IW100 SS3:SS100 ACO3:ACO100 AMK3:AMK100 AWG3:AWG100 BGC3:BGC100 BPY3:BPY100 BZU3:BZU100 CJQ3:CJQ100 CTM3:CTM100 DDI3:DDI100 DNE3:DNE100 DXA3:DXA100 EGW3:EGW100 EQS3:EQS100 FAO3:FAO100 FKK3:FKK100 FUG3:FUG100 GEC3:GEC100 GNY3:GNY100 GXU3:GXU100 HHQ3:HHQ100 HRM3:HRM100 IBI3:IBI100 ILE3:ILE100 IVA3:IVA100 JEW3:JEW100 JOS3:JOS100 JYO3:JYO100 KIK3:KIK100 KSG3:KSG100 LCC3:LCC100 LLY3:LLY100 LVU3:LVU100 MFQ3:MFQ100 MPM3:MPM100 MZI3:MZI100 NJE3:NJE100 NTA3:NTA100 OCW3:OCW100 OMS3:OMS100 OWO3:OWO100 PGK3:PGK100 PQG3:PQG100 QAC3:QAC100 QJY3:QJY100 QTU3:QTU100 RDQ3:RDQ100 RNM3:RNM100 RXI3:RXI100 SHE3:SHE100 SRA3:SRA100 TAW3:TAW100 TKS3:TKS100 TUO3:TUO100 UEK3:UEK100 UOG3:UOG100 UYC3:UYC100 VHY3:VHY100 VRU3:VRU100 WBQ3:WBQ100 WLM3:WLM100 WVI3:WVI100 A65539:A65636 IW65539:IW65636 SS65539:SS65636 ACO65539:ACO65636 AMK65539:AMK65636 AWG65539:AWG65636 BGC65539:BGC65636 BPY65539:BPY65636 BZU65539:BZU65636 CJQ65539:CJQ65636 CTM65539:CTM65636 DDI65539:DDI65636 DNE65539:DNE65636 DXA65539:DXA65636 EGW65539:EGW65636 EQS65539:EQS65636 FAO65539:FAO65636 FKK65539:FKK65636 FUG65539:FUG65636 GEC65539:GEC65636 GNY65539:GNY65636 GXU65539:GXU65636 HHQ65539:HHQ65636 HRM65539:HRM65636 IBI65539:IBI65636 ILE65539:ILE65636 IVA65539:IVA65636 JEW65539:JEW65636 JOS65539:JOS65636 JYO65539:JYO65636 KIK65539:KIK65636 KSG65539:KSG65636 LCC65539:LCC65636 LLY65539:LLY65636 LVU65539:LVU65636 MFQ65539:MFQ65636 MPM65539:MPM65636 MZI65539:MZI65636 NJE65539:NJE65636 NTA65539:NTA65636 OCW65539:OCW65636 OMS65539:OMS65636 OWO65539:OWO65636 PGK65539:PGK65636 PQG65539:PQG65636 QAC65539:QAC65636 QJY65539:QJY65636 QTU65539:QTU65636 RDQ65539:RDQ65636 RNM65539:RNM65636 RXI65539:RXI65636 SHE65539:SHE65636 SRA65539:SRA65636 TAW65539:TAW65636 TKS65539:TKS65636 TUO65539:TUO65636 UEK65539:UEK65636 UOG65539:UOG65636 UYC65539:UYC65636 VHY65539:VHY65636 VRU65539:VRU65636 WBQ65539:WBQ65636 WLM65539:WLM65636 WVI65539:WVI65636 A131075:A131172 IW131075:IW131172 SS131075:SS131172 ACO131075:ACO131172 AMK131075:AMK131172 AWG131075:AWG131172 BGC131075:BGC131172 BPY131075:BPY131172 BZU131075:BZU131172 CJQ131075:CJQ131172 CTM131075:CTM131172 DDI131075:DDI131172 DNE131075:DNE131172 DXA131075:DXA131172 EGW131075:EGW131172 EQS131075:EQS131172 FAO131075:FAO131172 FKK131075:FKK131172 FUG131075:FUG131172 GEC131075:GEC131172 GNY131075:GNY131172 GXU131075:GXU131172 HHQ131075:HHQ131172 HRM131075:HRM131172 IBI131075:IBI131172 ILE131075:ILE131172 IVA131075:IVA131172 JEW131075:JEW131172 JOS131075:JOS131172 JYO131075:JYO131172 KIK131075:KIK131172 KSG131075:KSG131172 LCC131075:LCC131172 LLY131075:LLY131172 LVU131075:LVU131172 MFQ131075:MFQ131172 MPM131075:MPM131172 MZI131075:MZI131172 NJE131075:NJE131172 NTA131075:NTA131172 OCW131075:OCW131172 OMS131075:OMS131172 OWO131075:OWO131172 PGK131075:PGK131172 PQG131075:PQG131172 QAC131075:QAC131172 QJY131075:QJY131172 QTU131075:QTU131172 RDQ131075:RDQ131172 RNM131075:RNM131172 RXI131075:RXI131172 SHE131075:SHE131172 SRA131075:SRA131172 TAW131075:TAW131172 TKS131075:TKS131172 TUO131075:TUO131172 UEK131075:UEK131172 UOG131075:UOG131172 UYC131075:UYC131172 VHY131075:VHY131172 VRU131075:VRU131172 WBQ131075:WBQ131172 WLM131075:WLM131172 WVI131075:WVI131172 A196611:A196708 IW196611:IW196708 SS196611:SS196708 ACO196611:ACO196708 AMK196611:AMK196708 AWG196611:AWG196708 BGC196611:BGC196708 BPY196611:BPY196708 BZU196611:BZU196708 CJQ196611:CJQ196708 CTM196611:CTM196708 DDI196611:DDI196708 DNE196611:DNE196708 DXA196611:DXA196708 EGW196611:EGW196708 EQS196611:EQS196708 FAO196611:FAO196708 FKK196611:FKK196708 FUG196611:FUG196708 GEC196611:GEC196708 GNY196611:GNY196708 GXU196611:GXU196708 HHQ196611:HHQ196708 HRM196611:HRM196708 IBI196611:IBI196708 ILE196611:ILE196708 IVA196611:IVA196708 JEW196611:JEW196708 JOS196611:JOS196708 JYO196611:JYO196708 KIK196611:KIK196708 KSG196611:KSG196708 LCC196611:LCC196708 LLY196611:LLY196708 LVU196611:LVU196708 MFQ196611:MFQ196708 MPM196611:MPM196708 MZI196611:MZI196708 NJE196611:NJE196708 NTA196611:NTA196708 OCW196611:OCW196708 OMS196611:OMS196708 OWO196611:OWO196708 PGK196611:PGK196708 PQG196611:PQG196708 QAC196611:QAC196708 QJY196611:QJY196708 QTU196611:QTU196708 RDQ196611:RDQ196708 RNM196611:RNM196708 RXI196611:RXI196708 SHE196611:SHE196708 SRA196611:SRA196708 TAW196611:TAW196708 TKS196611:TKS196708 TUO196611:TUO196708 UEK196611:UEK196708 UOG196611:UOG196708 UYC196611:UYC196708 VHY196611:VHY196708 VRU196611:VRU196708 WBQ196611:WBQ196708 WLM196611:WLM196708 WVI196611:WVI196708 A262147:A262244 IW262147:IW262244 SS262147:SS262244 ACO262147:ACO262244 AMK262147:AMK262244 AWG262147:AWG262244 BGC262147:BGC262244 BPY262147:BPY262244 BZU262147:BZU262244 CJQ262147:CJQ262244 CTM262147:CTM262244 DDI262147:DDI262244 DNE262147:DNE262244 DXA262147:DXA262244 EGW262147:EGW262244 EQS262147:EQS262244 FAO262147:FAO262244 FKK262147:FKK262244 FUG262147:FUG262244 GEC262147:GEC262244 GNY262147:GNY262244 GXU262147:GXU262244 HHQ262147:HHQ262244 HRM262147:HRM262244 IBI262147:IBI262244 ILE262147:ILE262244 IVA262147:IVA262244 JEW262147:JEW262244 JOS262147:JOS262244 JYO262147:JYO262244 KIK262147:KIK262244 KSG262147:KSG262244 LCC262147:LCC262244 LLY262147:LLY262244 LVU262147:LVU262244 MFQ262147:MFQ262244 MPM262147:MPM262244 MZI262147:MZI262244 NJE262147:NJE262244 NTA262147:NTA262244 OCW262147:OCW262244 OMS262147:OMS262244 OWO262147:OWO262244 PGK262147:PGK262244 PQG262147:PQG262244 QAC262147:QAC262244 QJY262147:QJY262244 QTU262147:QTU262244 RDQ262147:RDQ262244 RNM262147:RNM262244 RXI262147:RXI262244 SHE262147:SHE262244 SRA262147:SRA262244 TAW262147:TAW262244 TKS262147:TKS262244 TUO262147:TUO262244 UEK262147:UEK262244 UOG262147:UOG262244 UYC262147:UYC262244 VHY262147:VHY262244 VRU262147:VRU262244 WBQ262147:WBQ262244 WLM262147:WLM262244 WVI262147:WVI262244 A327683:A327780 IW327683:IW327780 SS327683:SS327780 ACO327683:ACO327780 AMK327683:AMK327780 AWG327683:AWG327780 BGC327683:BGC327780 BPY327683:BPY327780 BZU327683:BZU327780 CJQ327683:CJQ327780 CTM327683:CTM327780 DDI327683:DDI327780 DNE327683:DNE327780 DXA327683:DXA327780 EGW327683:EGW327780 EQS327683:EQS327780 FAO327683:FAO327780 FKK327683:FKK327780 FUG327683:FUG327780 GEC327683:GEC327780 GNY327683:GNY327780 GXU327683:GXU327780 HHQ327683:HHQ327780 HRM327683:HRM327780 IBI327683:IBI327780 ILE327683:ILE327780 IVA327683:IVA327780 JEW327683:JEW327780 JOS327683:JOS327780 JYO327683:JYO327780 KIK327683:KIK327780 KSG327683:KSG327780 LCC327683:LCC327780 LLY327683:LLY327780 LVU327683:LVU327780 MFQ327683:MFQ327780 MPM327683:MPM327780 MZI327683:MZI327780 NJE327683:NJE327780 NTA327683:NTA327780 OCW327683:OCW327780 OMS327683:OMS327780 OWO327683:OWO327780 PGK327683:PGK327780 PQG327683:PQG327780 QAC327683:QAC327780 QJY327683:QJY327780 QTU327683:QTU327780 RDQ327683:RDQ327780 RNM327683:RNM327780 RXI327683:RXI327780 SHE327683:SHE327780 SRA327683:SRA327780 TAW327683:TAW327780 TKS327683:TKS327780 TUO327683:TUO327780 UEK327683:UEK327780 UOG327683:UOG327780 UYC327683:UYC327780 VHY327683:VHY327780 VRU327683:VRU327780 WBQ327683:WBQ327780 WLM327683:WLM327780 WVI327683:WVI327780 A393219:A393316 IW393219:IW393316 SS393219:SS393316 ACO393219:ACO393316 AMK393219:AMK393316 AWG393219:AWG393316 BGC393219:BGC393316 BPY393219:BPY393316 BZU393219:BZU393316 CJQ393219:CJQ393316 CTM393219:CTM393316 DDI393219:DDI393316 DNE393219:DNE393316 DXA393219:DXA393316 EGW393219:EGW393316 EQS393219:EQS393316 FAO393219:FAO393316 FKK393219:FKK393316 FUG393219:FUG393316 GEC393219:GEC393316 GNY393219:GNY393316 GXU393219:GXU393316 HHQ393219:HHQ393316 HRM393219:HRM393316 IBI393219:IBI393316 ILE393219:ILE393316 IVA393219:IVA393316 JEW393219:JEW393316 JOS393219:JOS393316 JYO393219:JYO393316 KIK393219:KIK393316 KSG393219:KSG393316 LCC393219:LCC393316 LLY393219:LLY393316 LVU393219:LVU393316 MFQ393219:MFQ393316 MPM393219:MPM393316 MZI393219:MZI393316 NJE393219:NJE393316 NTA393219:NTA393316 OCW393219:OCW393316 OMS393219:OMS393316 OWO393219:OWO393316 PGK393219:PGK393316 PQG393219:PQG393316 QAC393219:QAC393316 QJY393219:QJY393316 QTU393219:QTU393316 RDQ393219:RDQ393316 RNM393219:RNM393316 RXI393219:RXI393316 SHE393219:SHE393316 SRA393219:SRA393316 TAW393219:TAW393316 TKS393219:TKS393316 TUO393219:TUO393316 UEK393219:UEK393316 UOG393219:UOG393316 UYC393219:UYC393316 VHY393219:VHY393316 VRU393219:VRU393316 WBQ393219:WBQ393316 WLM393219:WLM393316 WVI393219:WVI393316 A458755:A458852 IW458755:IW458852 SS458755:SS458852 ACO458755:ACO458852 AMK458755:AMK458852 AWG458755:AWG458852 BGC458755:BGC458852 BPY458755:BPY458852 BZU458755:BZU458852 CJQ458755:CJQ458852 CTM458755:CTM458852 DDI458755:DDI458852 DNE458755:DNE458852 DXA458755:DXA458852 EGW458755:EGW458852 EQS458755:EQS458852 FAO458755:FAO458852 FKK458755:FKK458852 FUG458755:FUG458852 GEC458755:GEC458852 GNY458755:GNY458852 GXU458755:GXU458852 HHQ458755:HHQ458852 HRM458755:HRM458852 IBI458755:IBI458852 ILE458755:ILE458852 IVA458755:IVA458852 JEW458755:JEW458852 JOS458755:JOS458852 JYO458755:JYO458852 KIK458755:KIK458852 KSG458755:KSG458852 LCC458755:LCC458852 LLY458755:LLY458852 LVU458755:LVU458852 MFQ458755:MFQ458852 MPM458755:MPM458852 MZI458755:MZI458852 NJE458755:NJE458852 NTA458755:NTA458852 OCW458755:OCW458852 OMS458755:OMS458852 OWO458755:OWO458852 PGK458755:PGK458852 PQG458755:PQG458852 QAC458755:QAC458852 QJY458755:QJY458852 QTU458755:QTU458852 RDQ458755:RDQ458852 RNM458755:RNM458852 RXI458755:RXI458852 SHE458755:SHE458852 SRA458755:SRA458852 TAW458755:TAW458852 TKS458755:TKS458852 TUO458755:TUO458852 UEK458755:UEK458852 UOG458755:UOG458852 UYC458755:UYC458852 VHY458755:VHY458852 VRU458755:VRU458852 WBQ458755:WBQ458852 WLM458755:WLM458852 WVI458755:WVI458852 A524291:A524388 IW524291:IW524388 SS524291:SS524388 ACO524291:ACO524388 AMK524291:AMK524388 AWG524291:AWG524388 BGC524291:BGC524388 BPY524291:BPY524388 BZU524291:BZU524388 CJQ524291:CJQ524388 CTM524291:CTM524388 DDI524291:DDI524388 DNE524291:DNE524388 DXA524291:DXA524388 EGW524291:EGW524388 EQS524291:EQS524388 FAO524291:FAO524388 FKK524291:FKK524388 FUG524291:FUG524388 GEC524291:GEC524388 GNY524291:GNY524388 GXU524291:GXU524388 HHQ524291:HHQ524388 HRM524291:HRM524388 IBI524291:IBI524388 ILE524291:ILE524388 IVA524291:IVA524388 JEW524291:JEW524388 JOS524291:JOS524388 JYO524291:JYO524388 KIK524291:KIK524388 KSG524291:KSG524388 LCC524291:LCC524388 LLY524291:LLY524388 LVU524291:LVU524388 MFQ524291:MFQ524388 MPM524291:MPM524388 MZI524291:MZI524388 NJE524291:NJE524388 NTA524291:NTA524388 OCW524291:OCW524388 OMS524291:OMS524388 OWO524291:OWO524388 PGK524291:PGK524388 PQG524291:PQG524388 QAC524291:QAC524388 QJY524291:QJY524388 QTU524291:QTU524388 RDQ524291:RDQ524388 RNM524291:RNM524388 RXI524291:RXI524388 SHE524291:SHE524388 SRA524291:SRA524388 TAW524291:TAW524388 TKS524291:TKS524388 TUO524291:TUO524388 UEK524291:UEK524388 UOG524291:UOG524388 UYC524291:UYC524388 VHY524291:VHY524388 VRU524291:VRU524388 WBQ524291:WBQ524388 WLM524291:WLM524388 WVI524291:WVI524388 A589827:A589924 IW589827:IW589924 SS589827:SS589924 ACO589827:ACO589924 AMK589827:AMK589924 AWG589827:AWG589924 BGC589827:BGC589924 BPY589827:BPY589924 BZU589827:BZU589924 CJQ589827:CJQ589924 CTM589827:CTM589924 DDI589827:DDI589924 DNE589827:DNE589924 DXA589827:DXA589924 EGW589827:EGW589924 EQS589827:EQS589924 FAO589827:FAO589924 FKK589827:FKK589924 FUG589827:FUG589924 GEC589827:GEC589924 GNY589827:GNY589924 GXU589827:GXU589924 HHQ589827:HHQ589924 HRM589827:HRM589924 IBI589827:IBI589924 ILE589827:ILE589924 IVA589827:IVA589924 JEW589827:JEW589924 JOS589827:JOS589924 JYO589827:JYO589924 KIK589827:KIK589924 KSG589827:KSG589924 LCC589827:LCC589924 LLY589827:LLY589924 LVU589827:LVU589924 MFQ589827:MFQ589924 MPM589827:MPM589924 MZI589827:MZI589924 NJE589827:NJE589924 NTA589827:NTA589924 OCW589827:OCW589924 OMS589827:OMS589924 OWO589827:OWO589924 PGK589827:PGK589924 PQG589827:PQG589924 QAC589827:QAC589924 QJY589827:QJY589924 QTU589827:QTU589924 RDQ589827:RDQ589924 RNM589827:RNM589924 RXI589827:RXI589924 SHE589827:SHE589924 SRA589827:SRA589924 TAW589827:TAW589924 TKS589827:TKS589924 TUO589827:TUO589924 UEK589827:UEK589924 UOG589827:UOG589924 UYC589827:UYC589924 VHY589827:VHY589924 VRU589827:VRU589924 WBQ589827:WBQ589924 WLM589827:WLM589924 WVI589827:WVI589924 A655363:A655460 IW655363:IW655460 SS655363:SS655460 ACO655363:ACO655460 AMK655363:AMK655460 AWG655363:AWG655460 BGC655363:BGC655460 BPY655363:BPY655460 BZU655363:BZU655460 CJQ655363:CJQ655460 CTM655363:CTM655460 DDI655363:DDI655460 DNE655363:DNE655460 DXA655363:DXA655460 EGW655363:EGW655460 EQS655363:EQS655460 FAO655363:FAO655460 FKK655363:FKK655460 FUG655363:FUG655460 GEC655363:GEC655460 GNY655363:GNY655460 GXU655363:GXU655460 HHQ655363:HHQ655460 HRM655363:HRM655460 IBI655363:IBI655460 ILE655363:ILE655460 IVA655363:IVA655460 JEW655363:JEW655460 JOS655363:JOS655460 JYO655363:JYO655460 KIK655363:KIK655460 KSG655363:KSG655460 LCC655363:LCC655460 LLY655363:LLY655460 LVU655363:LVU655460 MFQ655363:MFQ655460 MPM655363:MPM655460 MZI655363:MZI655460 NJE655363:NJE655460 NTA655363:NTA655460 OCW655363:OCW655460 OMS655363:OMS655460 OWO655363:OWO655460 PGK655363:PGK655460 PQG655363:PQG655460 QAC655363:QAC655460 QJY655363:QJY655460 QTU655363:QTU655460 RDQ655363:RDQ655460 RNM655363:RNM655460 RXI655363:RXI655460 SHE655363:SHE655460 SRA655363:SRA655460 TAW655363:TAW655460 TKS655363:TKS655460 TUO655363:TUO655460 UEK655363:UEK655460 UOG655363:UOG655460 UYC655363:UYC655460 VHY655363:VHY655460 VRU655363:VRU655460 WBQ655363:WBQ655460 WLM655363:WLM655460 WVI655363:WVI655460 A720899:A720996 IW720899:IW720996 SS720899:SS720996 ACO720899:ACO720996 AMK720899:AMK720996 AWG720899:AWG720996 BGC720899:BGC720996 BPY720899:BPY720996 BZU720899:BZU720996 CJQ720899:CJQ720996 CTM720899:CTM720996 DDI720899:DDI720996 DNE720899:DNE720996 DXA720899:DXA720996 EGW720899:EGW720996 EQS720899:EQS720996 FAO720899:FAO720996 FKK720899:FKK720996 FUG720899:FUG720996 GEC720899:GEC720996 GNY720899:GNY720996 GXU720899:GXU720996 HHQ720899:HHQ720996 HRM720899:HRM720996 IBI720899:IBI720996 ILE720899:ILE720996 IVA720899:IVA720996 JEW720899:JEW720996 JOS720899:JOS720996 JYO720899:JYO720996 KIK720899:KIK720996 KSG720899:KSG720996 LCC720899:LCC720996 LLY720899:LLY720996 LVU720899:LVU720996 MFQ720899:MFQ720996 MPM720899:MPM720996 MZI720899:MZI720996 NJE720899:NJE720996 NTA720899:NTA720996 OCW720899:OCW720996 OMS720899:OMS720996 OWO720899:OWO720996 PGK720899:PGK720996 PQG720899:PQG720996 QAC720899:QAC720996 QJY720899:QJY720996 QTU720899:QTU720996 RDQ720899:RDQ720996 RNM720899:RNM720996 RXI720899:RXI720996 SHE720899:SHE720996 SRA720899:SRA720996 TAW720899:TAW720996 TKS720899:TKS720996 TUO720899:TUO720996 UEK720899:UEK720996 UOG720899:UOG720996 UYC720899:UYC720996 VHY720899:VHY720996 VRU720899:VRU720996 WBQ720899:WBQ720996 WLM720899:WLM720996 WVI720899:WVI720996 A786435:A786532 IW786435:IW786532 SS786435:SS786532 ACO786435:ACO786532 AMK786435:AMK786532 AWG786435:AWG786532 BGC786435:BGC786532 BPY786435:BPY786532 BZU786435:BZU786532 CJQ786435:CJQ786532 CTM786435:CTM786532 DDI786435:DDI786532 DNE786435:DNE786532 DXA786435:DXA786532 EGW786435:EGW786532 EQS786435:EQS786532 FAO786435:FAO786532 FKK786435:FKK786532 FUG786435:FUG786532 GEC786435:GEC786532 GNY786435:GNY786532 GXU786435:GXU786532 HHQ786435:HHQ786532 HRM786435:HRM786532 IBI786435:IBI786532 ILE786435:ILE786532 IVA786435:IVA786532 JEW786435:JEW786532 JOS786435:JOS786532 JYO786435:JYO786532 KIK786435:KIK786532 KSG786435:KSG786532 LCC786435:LCC786532 LLY786435:LLY786532 LVU786435:LVU786532 MFQ786435:MFQ786532 MPM786435:MPM786532 MZI786435:MZI786532 NJE786435:NJE786532 NTA786435:NTA786532 OCW786435:OCW786532 OMS786435:OMS786532 OWO786435:OWO786532 PGK786435:PGK786532 PQG786435:PQG786532 QAC786435:QAC786532 QJY786435:QJY786532 QTU786435:QTU786532 RDQ786435:RDQ786532 RNM786435:RNM786532 RXI786435:RXI786532 SHE786435:SHE786532 SRA786435:SRA786532 TAW786435:TAW786532 TKS786435:TKS786532 TUO786435:TUO786532 UEK786435:UEK786532 UOG786435:UOG786532 UYC786435:UYC786532 VHY786435:VHY786532 VRU786435:VRU786532 WBQ786435:WBQ786532 WLM786435:WLM786532 WVI786435:WVI786532 A851971:A852068 IW851971:IW852068 SS851971:SS852068 ACO851971:ACO852068 AMK851971:AMK852068 AWG851971:AWG852068 BGC851971:BGC852068 BPY851971:BPY852068 BZU851971:BZU852068 CJQ851971:CJQ852068 CTM851971:CTM852068 DDI851971:DDI852068 DNE851971:DNE852068 DXA851971:DXA852068 EGW851971:EGW852068 EQS851971:EQS852068 FAO851971:FAO852068 FKK851971:FKK852068 FUG851971:FUG852068 GEC851971:GEC852068 GNY851971:GNY852068 GXU851971:GXU852068 HHQ851971:HHQ852068 HRM851971:HRM852068 IBI851971:IBI852068 ILE851971:ILE852068 IVA851971:IVA852068 JEW851971:JEW852068 JOS851971:JOS852068 JYO851971:JYO852068 KIK851971:KIK852068 KSG851971:KSG852068 LCC851971:LCC852068 LLY851971:LLY852068 LVU851971:LVU852068 MFQ851971:MFQ852068 MPM851971:MPM852068 MZI851971:MZI852068 NJE851971:NJE852068 NTA851971:NTA852068 OCW851971:OCW852068 OMS851971:OMS852068 OWO851971:OWO852068 PGK851971:PGK852068 PQG851971:PQG852068 QAC851971:QAC852068 QJY851971:QJY852068 QTU851971:QTU852068 RDQ851971:RDQ852068 RNM851971:RNM852068 RXI851971:RXI852068 SHE851971:SHE852068 SRA851971:SRA852068 TAW851971:TAW852068 TKS851971:TKS852068 TUO851971:TUO852068 UEK851971:UEK852068 UOG851971:UOG852068 UYC851971:UYC852068 VHY851971:VHY852068 VRU851971:VRU852068 WBQ851971:WBQ852068 WLM851971:WLM852068 WVI851971:WVI852068 A917507:A917604 IW917507:IW917604 SS917507:SS917604 ACO917507:ACO917604 AMK917507:AMK917604 AWG917507:AWG917604 BGC917507:BGC917604 BPY917507:BPY917604 BZU917507:BZU917604 CJQ917507:CJQ917604 CTM917507:CTM917604 DDI917507:DDI917604 DNE917507:DNE917604 DXA917507:DXA917604 EGW917507:EGW917604 EQS917507:EQS917604 FAO917507:FAO917604 FKK917507:FKK917604 FUG917507:FUG917604 GEC917507:GEC917604 GNY917507:GNY917604 GXU917507:GXU917604 HHQ917507:HHQ917604 HRM917507:HRM917604 IBI917507:IBI917604 ILE917507:ILE917604 IVA917507:IVA917604 JEW917507:JEW917604 JOS917507:JOS917604 JYO917507:JYO917604 KIK917507:KIK917604 KSG917507:KSG917604 LCC917507:LCC917604 LLY917507:LLY917604 LVU917507:LVU917604 MFQ917507:MFQ917604 MPM917507:MPM917604 MZI917507:MZI917604 NJE917507:NJE917604 NTA917507:NTA917604 OCW917507:OCW917604 OMS917507:OMS917604 OWO917507:OWO917604 PGK917507:PGK917604 PQG917507:PQG917604 QAC917507:QAC917604 QJY917507:QJY917604 QTU917507:QTU917604 RDQ917507:RDQ917604 RNM917507:RNM917604 RXI917507:RXI917604 SHE917507:SHE917604 SRA917507:SRA917604 TAW917507:TAW917604 TKS917507:TKS917604 TUO917507:TUO917604 UEK917507:UEK917604 UOG917507:UOG917604 UYC917507:UYC917604 VHY917507:VHY917604 VRU917507:VRU917604 WBQ917507:WBQ917604 WLM917507:WLM917604 WVI917507:WVI917604 A983043:A983140 IW983043:IW983140 SS983043:SS983140 ACO983043:ACO983140 AMK983043:AMK983140 AWG983043:AWG983140 BGC983043:BGC983140 BPY983043:BPY983140 BZU983043:BZU983140 CJQ983043:CJQ983140 CTM983043:CTM983140 DDI983043:DDI983140 DNE983043:DNE983140 DXA983043:DXA983140 EGW983043:EGW983140 EQS983043:EQS983140 FAO983043:FAO983140 FKK983043:FKK983140 FUG983043:FUG983140 GEC983043:GEC983140 GNY983043:GNY983140 GXU983043:GXU983140 HHQ983043:HHQ983140 HRM983043:HRM983140 IBI983043:IBI983140 ILE983043:ILE983140 IVA983043:IVA983140 JEW983043:JEW983140 JOS983043:JOS983140 JYO983043:JYO983140 KIK983043:KIK983140 KSG983043:KSG983140 LCC983043:LCC983140 LLY983043:LLY983140 LVU983043:LVU983140 MFQ983043:MFQ983140 MPM983043:MPM983140 MZI983043:MZI983140 NJE983043:NJE983140 NTA983043:NTA983140 OCW983043:OCW983140 OMS983043:OMS983140 OWO983043:OWO983140 PGK983043:PGK983140 PQG983043:PQG983140 QAC983043:QAC983140 QJY983043:QJY983140 QTU983043:QTU983140 RDQ983043:RDQ983140 RNM983043:RNM983140 RXI983043:RXI983140 SHE983043:SHE983140 SRA983043:SRA983140 TAW983043:TAW983140 TKS983043:TKS983140 TUO983043:TUO983140 UEK983043:UEK983140 UOG983043:UOG983140 UYC983043:UYC983140 VHY983043:VHY983140 VRU983043:VRU983140 WBQ983043:WBQ983140 WLM983043:WLM983140 WVI983043:WVI983140" xr:uid="{00000000-0002-0000-0300-000000000000}">
      <formula1>$T$2:$U$2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00"/>
  <sheetViews>
    <sheetView zoomScale="110" zoomScaleNormal="110" workbookViewId="0">
      <selection activeCell="A6" sqref="A6"/>
    </sheetView>
  </sheetViews>
  <sheetFormatPr defaultColWidth="5.6328125" defaultRowHeight="13" x14ac:dyDescent="0.2"/>
  <cols>
    <col min="1" max="29" width="5.6328125" style="147" customWidth="1"/>
    <col min="30" max="30" width="9.26953125" style="148" customWidth="1"/>
    <col min="31" max="34" width="5.6328125" style="147" customWidth="1"/>
    <col min="35" max="35" width="5.6328125" style="148" customWidth="1"/>
    <col min="36" max="256" width="5.6328125" style="147"/>
    <col min="257" max="291" width="5.6328125" style="147" customWidth="1"/>
    <col min="292" max="512" width="5.6328125" style="147"/>
    <col min="513" max="547" width="5.6328125" style="147" customWidth="1"/>
    <col min="548" max="768" width="5.6328125" style="147"/>
    <col min="769" max="803" width="5.6328125" style="147" customWidth="1"/>
    <col min="804" max="1024" width="5.6328125" style="147"/>
    <col min="1025" max="1059" width="5.6328125" style="147" customWidth="1"/>
    <col min="1060" max="1280" width="5.6328125" style="147"/>
    <col min="1281" max="1315" width="5.6328125" style="147" customWidth="1"/>
    <col min="1316" max="1536" width="5.6328125" style="147"/>
    <col min="1537" max="1571" width="5.6328125" style="147" customWidth="1"/>
    <col min="1572" max="1792" width="5.6328125" style="147"/>
    <col min="1793" max="1827" width="5.6328125" style="147" customWidth="1"/>
    <col min="1828" max="2048" width="5.6328125" style="147"/>
    <col min="2049" max="2083" width="5.6328125" style="147" customWidth="1"/>
    <col min="2084" max="2304" width="5.6328125" style="147"/>
    <col min="2305" max="2339" width="5.6328125" style="147" customWidth="1"/>
    <col min="2340" max="2560" width="5.6328125" style="147"/>
    <col min="2561" max="2595" width="5.6328125" style="147" customWidth="1"/>
    <col min="2596" max="2816" width="5.6328125" style="147"/>
    <col min="2817" max="2851" width="5.6328125" style="147" customWidth="1"/>
    <col min="2852" max="3072" width="5.6328125" style="147"/>
    <col min="3073" max="3107" width="5.6328125" style="147" customWidth="1"/>
    <col min="3108" max="3328" width="5.6328125" style="147"/>
    <col min="3329" max="3363" width="5.6328125" style="147" customWidth="1"/>
    <col min="3364" max="3584" width="5.6328125" style="147"/>
    <col min="3585" max="3619" width="5.6328125" style="147" customWidth="1"/>
    <col min="3620" max="3840" width="5.6328125" style="147"/>
    <col min="3841" max="3875" width="5.6328125" style="147" customWidth="1"/>
    <col min="3876" max="4096" width="5.6328125" style="147"/>
    <col min="4097" max="4131" width="5.6328125" style="147" customWidth="1"/>
    <col min="4132" max="4352" width="5.6328125" style="147"/>
    <col min="4353" max="4387" width="5.6328125" style="147" customWidth="1"/>
    <col min="4388" max="4608" width="5.6328125" style="147"/>
    <col min="4609" max="4643" width="5.6328125" style="147" customWidth="1"/>
    <col min="4644" max="4864" width="5.6328125" style="147"/>
    <col min="4865" max="4899" width="5.6328125" style="147" customWidth="1"/>
    <col min="4900" max="5120" width="5.6328125" style="147"/>
    <col min="5121" max="5155" width="5.6328125" style="147" customWidth="1"/>
    <col min="5156" max="5376" width="5.6328125" style="147"/>
    <col min="5377" max="5411" width="5.6328125" style="147" customWidth="1"/>
    <col min="5412" max="5632" width="5.6328125" style="147"/>
    <col min="5633" max="5667" width="5.6328125" style="147" customWidth="1"/>
    <col min="5668" max="5888" width="5.6328125" style="147"/>
    <col min="5889" max="5923" width="5.6328125" style="147" customWidth="1"/>
    <col min="5924" max="6144" width="5.6328125" style="147"/>
    <col min="6145" max="6179" width="5.6328125" style="147" customWidth="1"/>
    <col min="6180" max="6400" width="5.6328125" style="147"/>
    <col min="6401" max="6435" width="5.6328125" style="147" customWidth="1"/>
    <col min="6436" max="6656" width="5.6328125" style="147"/>
    <col min="6657" max="6691" width="5.6328125" style="147" customWidth="1"/>
    <col min="6692" max="6912" width="5.6328125" style="147"/>
    <col min="6913" max="6947" width="5.6328125" style="147" customWidth="1"/>
    <col min="6948" max="7168" width="5.6328125" style="147"/>
    <col min="7169" max="7203" width="5.6328125" style="147" customWidth="1"/>
    <col min="7204" max="7424" width="5.6328125" style="147"/>
    <col min="7425" max="7459" width="5.6328125" style="147" customWidth="1"/>
    <col min="7460" max="7680" width="5.6328125" style="147"/>
    <col min="7681" max="7715" width="5.6328125" style="147" customWidth="1"/>
    <col min="7716" max="7936" width="5.6328125" style="147"/>
    <col min="7937" max="7971" width="5.6328125" style="147" customWidth="1"/>
    <col min="7972" max="8192" width="5.6328125" style="147"/>
    <col min="8193" max="8227" width="5.6328125" style="147" customWidth="1"/>
    <col min="8228" max="8448" width="5.6328125" style="147"/>
    <col min="8449" max="8483" width="5.6328125" style="147" customWidth="1"/>
    <col min="8484" max="8704" width="5.6328125" style="147"/>
    <col min="8705" max="8739" width="5.6328125" style="147" customWidth="1"/>
    <col min="8740" max="8960" width="5.6328125" style="147"/>
    <col min="8961" max="8995" width="5.6328125" style="147" customWidth="1"/>
    <col min="8996" max="9216" width="5.6328125" style="147"/>
    <col min="9217" max="9251" width="5.6328125" style="147" customWidth="1"/>
    <col min="9252" max="9472" width="5.6328125" style="147"/>
    <col min="9473" max="9507" width="5.6328125" style="147" customWidth="1"/>
    <col min="9508" max="9728" width="5.6328125" style="147"/>
    <col min="9729" max="9763" width="5.6328125" style="147" customWidth="1"/>
    <col min="9764" max="9984" width="5.6328125" style="147"/>
    <col min="9985" max="10019" width="5.6328125" style="147" customWidth="1"/>
    <col min="10020" max="10240" width="5.6328125" style="147"/>
    <col min="10241" max="10275" width="5.6328125" style="147" customWidth="1"/>
    <col min="10276" max="10496" width="5.6328125" style="147"/>
    <col min="10497" max="10531" width="5.6328125" style="147" customWidth="1"/>
    <col min="10532" max="10752" width="5.6328125" style="147"/>
    <col min="10753" max="10787" width="5.6328125" style="147" customWidth="1"/>
    <col min="10788" max="11008" width="5.6328125" style="147"/>
    <col min="11009" max="11043" width="5.6328125" style="147" customWidth="1"/>
    <col min="11044" max="11264" width="5.6328125" style="147"/>
    <col min="11265" max="11299" width="5.6328125" style="147" customWidth="1"/>
    <col min="11300" max="11520" width="5.6328125" style="147"/>
    <col min="11521" max="11555" width="5.6328125" style="147" customWidth="1"/>
    <col min="11556" max="11776" width="5.6328125" style="147"/>
    <col min="11777" max="11811" width="5.6328125" style="147" customWidth="1"/>
    <col min="11812" max="12032" width="5.6328125" style="147"/>
    <col min="12033" max="12067" width="5.6328125" style="147" customWidth="1"/>
    <col min="12068" max="12288" width="5.6328125" style="147"/>
    <col min="12289" max="12323" width="5.6328125" style="147" customWidth="1"/>
    <col min="12324" max="12544" width="5.6328125" style="147"/>
    <col min="12545" max="12579" width="5.6328125" style="147" customWidth="1"/>
    <col min="12580" max="12800" width="5.6328125" style="147"/>
    <col min="12801" max="12835" width="5.6328125" style="147" customWidth="1"/>
    <col min="12836" max="13056" width="5.6328125" style="147"/>
    <col min="13057" max="13091" width="5.6328125" style="147" customWidth="1"/>
    <col min="13092" max="13312" width="5.6328125" style="147"/>
    <col min="13313" max="13347" width="5.6328125" style="147" customWidth="1"/>
    <col min="13348" max="13568" width="5.6328125" style="147"/>
    <col min="13569" max="13603" width="5.6328125" style="147" customWidth="1"/>
    <col min="13604" max="13824" width="5.6328125" style="147"/>
    <col min="13825" max="13859" width="5.6328125" style="147" customWidth="1"/>
    <col min="13860" max="14080" width="5.6328125" style="147"/>
    <col min="14081" max="14115" width="5.6328125" style="147" customWidth="1"/>
    <col min="14116" max="14336" width="5.6328125" style="147"/>
    <col min="14337" max="14371" width="5.6328125" style="147" customWidth="1"/>
    <col min="14372" max="14592" width="5.6328125" style="147"/>
    <col min="14593" max="14627" width="5.6328125" style="147" customWidth="1"/>
    <col min="14628" max="14848" width="5.6328125" style="147"/>
    <col min="14849" max="14883" width="5.6328125" style="147" customWidth="1"/>
    <col min="14884" max="15104" width="5.6328125" style="147"/>
    <col min="15105" max="15139" width="5.6328125" style="147" customWidth="1"/>
    <col min="15140" max="15360" width="5.6328125" style="147"/>
    <col min="15361" max="15395" width="5.6328125" style="147" customWidth="1"/>
    <col min="15396" max="15616" width="5.6328125" style="147"/>
    <col min="15617" max="15651" width="5.6328125" style="147" customWidth="1"/>
    <col min="15652" max="15872" width="5.6328125" style="147"/>
    <col min="15873" max="15907" width="5.6328125" style="147" customWidth="1"/>
    <col min="15908" max="16128" width="5.6328125" style="147"/>
    <col min="16129" max="16163" width="5.6328125" style="147" customWidth="1"/>
    <col min="16164" max="16384" width="5.6328125" style="147"/>
  </cols>
  <sheetData>
    <row r="1" spans="1:39" x14ac:dyDescent="0.2">
      <c r="A1" s="147" t="s">
        <v>94</v>
      </c>
      <c r="B1" s="147" t="s">
        <v>245</v>
      </c>
      <c r="C1" s="147" t="s">
        <v>246</v>
      </c>
      <c r="D1" s="147" t="s">
        <v>247</v>
      </c>
      <c r="E1" s="147" t="s">
        <v>97</v>
      </c>
      <c r="F1" s="147" t="s">
        <v>98</v>
      </c>
      <c r="G1" s="147" t="s">
        <v>99</v>
      </c>
      <c r="H1" s="147" t="s">
        <v>124</v>
      </c>
      <c r="I1" s="147" t="s">
        <v>101</v>
      </c>
      <c r="J1" s="147" t="s">
        <v>102</v>
      </c>
      <c r="K1" s="147" t="s">
        <v>248</v>
      </c>
      <c r="L1" s="147" t="s">
        <v>103</v>
      </c>
      <c r="M1" s="147" t="s">
        <v>248</v>
      </c>
      <c r="N1" s="147" t="s">
        <v>104</v>
      </c>
      <c r="O1" s="147" t="s">
        <v>248</v>
      </c>
      <c r="P1" s="147" t="s">
        <v>105</v>
      </c>
      <c r="Q1" s="147" t="s">
        <v>248</v>
      </c>
      <c r="R1" s="147" t="s">
        <v>106</v>
      </c>
      <c r="S1" s="147" t="s">
        <v>248</v>
      </c>
      <c r="T1" s="147" t="s">
        <v>107</v>
      </c>
      <c r="U1" s="147" t="s">
        <v>249</v>
      </c>
      <c r="V1" s="147" t="s">
        <v>108</v>
      </c>
      <c r="W1" s="147" t="s">
        <v>109</v>
      </c>
      <c r="X1" s="147" t="s">
        <v>110</v>
      </c>
      <c r="Y1" s="147" t="s">
        <v>250</v>
      </c>
      <c r="Z1" s="147" t="s">
        <v>112</v>
      </c>
      <c r="AA1" s="147" t="s">
        <v>251</v>
      </c>
      <c r="AB1" s="147" t="s">
        <v>252</v>
      </c>
      <c r="AC1" s="147" t="s">
        <v>253</v>
      </c>
    </row>
    <row r="2" spans="1:39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7">
        <f>'試合前データ入力（○）'!P4</f>
        <v>0</v>
      </c>
      <c r="AC2" s="147">
        <f>'試合前データ入力（○）'!S4</f>
        <v>0</v>
      </c>
      <c r="AL2" s="148"/>
      <c r="AM2" s="150"/>
    </row>
    <row r="3" spans="1:39" x14ac:dyDescent="0.2">
      <c r="A3" s="151" t="str">
        <f>IF(得点経過データ入力○!A3&gt;0,得点経過データ入力○!A3,"")</f>
        <v/>
      </c>
      <c r="B3" s="151" t="str">
        <f>IF(得点経過データ入力○!B3&gt;0,VLOOKUP(得点経過データ入力○!B3,VLOOKUP情報!$A$2:$B$3,2,FALSE),"")</f>
        <v/>
      </c>
      <c r="C3" s="151" t="str">
        <f>IF(得点経過データ入力○!C3&gt;0,得点経過データ入力○!C3,"")</f>
        <v/>
      </c>
      <c r="D3" s="147" t="str">
        <f>IF(得点経過データ入力○!C3&gt;0,"分","")</f>
        <v/>
      </c>
      <c r="E3" s="151" t="str">
        <f>IF(得点経過データ入力○!D3&gt;0,VLOOKUP(得点経過データ入力○!D3,VLOOKUP情報!$C$2:$D$3,2,FALSE),"")</f>
        <v/>
      </c>
      <c r="F3" s="147" t="str">
        <f>IF(得点経過データ入力○!E3&gt;0,VLOOKUP(得点経過データ入力○!E3,VLOOKUP情報!$E$2:$F$8,2,FALSE),"")</f>
        <v/>
      </c>
      <c r="G3" s="147" t="str">
        <f>IF(得点経過データ入力○!F3&gt;0,VLOOKUP(得点経過データ入力○!F3,VLOOKUP情報!$G$2:$H$8,2,FALSE),"")</f>
        <v/>
      </c>
      <c r="H3" s="147" t="str">
        <f>IF(得点経過データ入力○!G3&gt;0,VLOOKUP(得点経過データ入力○!G3,VLOOKUP情報!$I$2:$J$15,2,FALSE),"")</f>
        <v/>
      </c>
      <c r="I3" s="147" t="str">
        <f>IF(得点経過データ入力○!H3&gt;0,VLOOKUP(得点経過データ入力○!H3,VLOOKUP情報!$K$2:$L$7,2,FALSE),"")</f>
        <v/>
      </c>
      <c r="J3" s="147" t="str">
        <f>IF(得点経過データ入力○!I3&gt;0,得点経過データ入力○!I3,"")</f>
        <v/>
      </c>
      <c r="K3" s="147" t="str">
        <f>IF(得点経過データ入力○!J3&gt;0,"→","")</f>
        <v/>
      </c>
      <c r="L3" s="147" t="str">
        <f>IF(得点経過データ入力○!J3&gt;0,得点経過データ入力○!J3,"")</f>
        <v/>
      </c>
      <c r="M3" s="147" t="str">
        <f>IF(得点経過データ入力○!K3&gt;0,"→","")</f>
        <v/>
      </c>
      <c r="N3" s="147" t="str">
        <f>IF(得点経過データ入力○!K3&gt;0,得点経過データ入力○!K3,"")</f>
        <v/>
      </c>
      <c r="O3" s="147" t="str">
        <f>IF(得点経過データ入力○!L3&gt;0,"→","")</f>
        <v/>
      </c>
      <c r="P3" s="147" t="str">
        <f>IF(得点経過データ入力○!L3&gt;0,得点経過データ入力○!L3,"")</f>
        <v/>
      </c>
      <c r="Q3" s="147" t="str">
        <f>IF(得点経過データ入力○!M3&gt;0,"→","")</f>
        <v/>
      </c>
      <c r="R3" s="147" t="str">
        <f>IF(得点経過データ入力○!M3&gt;0,得点経過データ入力○!M3,"")</f>
        <v/>
      </c>
      <c r="S3" s="147" t="str">
        <f>IF(得点経過データ入力○!N3&gt;0,"→","")</f>
        <v/>
      </c>
      <c r="T3" s="147" t="str">
        <f>IF(得点経過データ入力○!N3&gt;0,得点経過データ入力○!N3,"")</f>
        <v/>
      </c>
      <c r="U3" s="147" t="str">
        <f>IF(得点経過データ入力○!I3&gt;0,"番","")</f>
        <v/>
      </c>
      <c r="V3" s="147" t="str">
        <f>IF(得点経過データ入力○!O3&gt;0,VLOOKUP(得点経過データ入力○!O3,VLOOKUP情報!$M$2:$N$5,2,FALSE),"")</f>
        <v/>
      </c>
      <c r="W3" s="147" t="str">
        <f>IF(得点経過データ入力○!P3&gt;0,VLOOKUP(得点経過データ入力○!P3,VLOOKUP情報!$O$2:$P$7,2,FALSE),"")</f>
        <v/>
      </c>
      <c r="X3" s="147" t="str">
        <f>IF(得点経過データ入力○!Q3&gt;0,VLOOKUP(得点経過データ入力○!Q3,VLOOKUP情報!$Q$2:$R$3,2,FALSE),"")</f>
        <v/>
      </c>
      <c r="Y3" s="147" t="str">
        <f>IF(得点経過データ入力○!R3&gt;0,得点経過データ入力○!R3,"")</f>
        <v/>
      </c>
      <c r="Z3" s="147" t="str">
        <f>IF(得点経過データ入力○!S3&gt;0,VLOOKUP(得点経過データ入力○!S3,VLOOKUP情報!$S$2:$T$5,2,FALSE),"")</f>
        <v/>
      </c>
      <c r="AA3" s="147" t="str">
        <f>IF(得点経過データ入力○!T3="","",得点経過データ入力○!T3)</f>
        <v/>
      </c>
      <c r="AB3" s="147" t="str">
        <f>IF(得点経過データ入力○!W3&gt;0,得点経過データ入力○!W3,"")</f>
        <v/>
      </c>
      <c r="AC3" s="147" t="str">
        <f>IF(得点経過データ入力○!U3="","",得点経過データ入力○!U3)</f>
        <v/>
      </c>
      <c r="AD3" s="148" t="str">
        <f>E3&amp;F3&amp;G3&amp;H3&amp;I3&amp;J3&amp;K3&amp;L3&amp;M3&amp;N3&amp;O3&amp;P3&amp;Q3&amp;R3&amp;S3&amp;T3&amp;U3&amp;V3&amp;W3&amp;X3&amp;Y3&amp;Z3</f>
        <v/>
      </c>
    </row>
    <row r="4" spans="1:39" x14ac:dyDescent="0.2">
      <c r="A4" s="151" t="str">
        <f>IF(得点経過データ入力○!A4&gt;0,得点経過データ入力○!A4,"")</f>
        <v/>
      </c>
      <c r="B4" s="151" t="str">
        <f>IF(得点経過データ入力○!B4&gt;0,VLOOKUP(得点経過データ入力○!B4,VLOOKUP情報!$A$2:$B$3,2,FALSE),"")</f>
        <v/>
      </c>
      <c r="C4" s="151" t="str">
        <f>IF(得点経過データ入力○!C4&gt;0,得点経過データ入力○!C4,"")</f>
        <v/>
      </c>
      <c r="D4" s="147" t="str">
        <f>IF(得点経過データ入力○!C4&gt;0,"分","")</f>
        <v/>
      </c>
      <c r="E4" s="151" t="str">
        <f>IF(得点経過データ入力○!D4&gt;0,VLOOKUP(得点経過データ入力○!D4,VLOOKUP情報!$C$2:$D$3,2,FALSE),"")</f>
        <v/>
      </c>
      <c r="F4" s="147" t="str">
        <f>IF(得点経過データ入力○!E4&gt;0,VLOOKUP(得点経過データ入力○!E4,VLOOKUP情報!$E$2:$F$8,2,FALSE),"")</f>
        <v/>
      </c>
      <c r="G4" s="147" t="str">
        <f>IF(得点経過データ入力○!F4&gt;0,VLOOKUP(得点経過データ入力○!F4,VLOOKUP情報!$G$2:$H$8,2,FALSE),"")</f>
        <v/>
      </c>
      <c r="H4" s="147" t="str">
        <f>IF(得点経過データ入力○!G4&gt;0,VLOOKUP(得点経過データ入力○!G4,VLOOKUP情報!$I$2:$J$15,2,FALSE),"")</f>
        <v/>
      </c>
      <c r="I4" s="147" t="str">
        <f>IF(得点経過データ入力○!H4&gt;0,VLOOKUP(得点経過データ入力○!H4,VLOOKUP情報!$K$2:$L$7,2,FALSE),"")</f>
        <v/>
      </c>
      <c r="J4" s="147" t="str">
        <f>IF(得点経過データ入力○!I4&gt;0,得点経過データ入力○!I4,"")</f>
        <v/>
      </c>
      <c r="K4" s="147" t="str">
        <f>IF(得点経過データ入力○!J4&gt;0,"→","")</f>
        <v/>
      </c>
      <c r="L4" s="147" t="str">
        <f>IF(得点経過データ入力○!J4&gt;0,得点経過データ入力○!J4,"")</f>
        <v/>
      </c>
      <c r="M4" s="147" t="str">
        <f>IF(得点経過データ入力○!K4&gt;0,"→","")</f>
        <v/>
      </c>
      <c r="N4" s="147" t="str">
        <f>IF(得点経過データ入力○!K4&gt;0,得点経過データ入力○!K4,"")</f>
        <v/>
      </c>
      <c r="O4" s="147" t="str">
        <f>IF(得点経過データ入力○!L4&gt;0,"→","")</f>
        <v/>
      </c>
      <c r="P4" s="147" t="str">
        <f>IF(得点経過データ入力○!L4&gt;0,得点経過データ入力○!L4,"")</f>
        <v/>
      </c>
      <c r="Q4" s="147" t="str">
        <f>IF(得点経過データ入力○!M4&gt;0,"→","")</f>
        <v/>
      </c>
      <c r="R4" s="147" t="str">
        <f>IF(得点経過データ入力○!M4&gt;0,得点経過データ入力○!M4,"")</f>
        <v/>
      </c>
      <c r="S4" s="147" t="str">
        <f>IF(得点経過データ入力○!N4&gt;0,"→","")</f>
        <v/>
      </c>
      <c r="T4" s="147" t="str">
        <f>IF(得点経過データ入力○!N4&gt;0,得点経過データ入力○!N4,"")</f>
        <v/>
      </c>
      <c r="U4" s="147" t="str">
        <f>IF(得点経過データ入力○!I4&gt;0,"番","")</f>
        <v/>
      </c>
      <c r="V4" s="147" t="str">
        <f>IF(得点経過データ入力○!O4&gt;0,VLOOKUP(得点経過データ入力○!O4,VLOOKUP情報!$M$2:$N$5,2,FALSE),"")</f>
        <v/>
      </c>
      <c r="W4" s="147" t="str">
        <f>IF(得点経過データ入力○!P4&gt;0,VLOOKUP(得点経過データ入力○!P4,VLOOKUP情報!$O$2:$P$7,2,FALSE),"")</f>
        <v/>
      </c>
      <c r="X4" s="147" t="str">
        <f>IF(得点経過データ入力○!Q4&gt;0,VLOOKUP(得点経過データ入力○!Q4,VLOOKUP情報!$Q$2:$R$3,2,FALSE),"")</f>
        <v/>
      </c>
      <c r="Y4" s="147" t="str">
        <f>IF(得点経過データ入力○!R4&gt;0,得点経過データ入力○!R4,"")</f>
        <v/>
      </c>
      <c r="Z4" s="147" t="str">
        <f>IF(得点経過データ入力○!S4&gt;0,VLOOKUP(得点経過データ入力○!S4,VLOOKUP情報!$S$2:$T$5,2,FALSE),"")</f>
        <v/>
      </c>
      <c r="AA4" s="147" t="str">
        <f>IF(得点経過データ入力○!T4="","",得点経過データ入力○!T4)</f>
        <v/>
      </c>
      <c r="AB4" s="147" t="str">
        <f>IF(得点経過データ入力○!W4&gt;0,得点経過データ入力○!W4,"")</f>
        <v/>
      </c>
      <c r="AC4" s="147" t="str">
        <f>IF(得点経過データ入力○!U4="","",得点経過データ入力○!U4)</f>
        <v/>
      </c>
      <c r="AD4" s="148" t="str">
        <f t="shared" ref="AD4:AD11" si="0">E4&amp;F4&amp;G4&amp;H4&amp;I4&amp;J4&amp;K4&amp;L4&amp;M4&amp;N4&amp;O4&amp;P4&amp;Q4&amp;R4&amp;S4&amp;T4&amp;U4&amp;V4&amp;W4&amp;X4&amp;Y4&amp;Z4</f>
        <v/>
      </c>
    </row>
    <row r="5" spans="1:39" x14ac:dyDescent="0.2">
      <c r="A5" s="151" t="str">
        <f>IF(得点経過データ入力○!A5&gt;0,得点経過データ入力○!A5,"")</f>
        <v/>
      </c>
      <c r="B5" s="151" t="str">
        <f>IF(得点経過データ入力○!B5&gt;0,VLOOKUP(得点経過データ入力○!B5,VLOOKUP情報!$A$2:$B$3,2,FALSE),"")</f>
        <v/>
      </c>
      <c r="C5" s="151" t="str">
        <f>IF(得点経過データ入力○!C5&gt;0,得点経過データ入力○!C5,"")</f>
        <v/>
      </c>
      <c r="D5" s="147" t="str">
        <f>IF(得点経過データ入力○!C5&gt;0,"分","")</f>
        <v/>
      </c>
      <c r="E5" s="151" t="str">
        <f>IF(得点経過データ入力○!D5&gt;0,VLOOKUP(得点経過データ入力○!D5,VLOOKUP情報!$C$2:$D$3,2,FALSE),"")</f>
        <v/>
      </c>
      <c r="F5" s="147" t="str">
        <f>IF(得点経過データ入力○!E5&gt;0,VLOOKUP(得点経過データ入力○!E5,VLOOKUP情報!$E$2:$F$8,2,FALSE),"")</f>
        <v/>
      </c>
      <c r="G5" s="147" t="str">
        <f>IF(得点経過データ入力○!F5&gt;0,VLOOKUP(得点経過データ入力○!F5,VLOOKUP情報!$G$2:$H$8,2,FALSE),"")</f>
        <v/>
      </c>
      <c r="H5" s="147" t="str">
        <f>IF(得点経過データ入力○!G5&gt;0,VLOOKUP(得点経過データ入力○!G5,VLOOKUP情報!$I$2:$J$15,2,FALSE),"")</f>
        <v/>
      </c>
      <c r="I5" s="147" t="str">
        <f>IF(得点経過データ入力○!H5&gt;0,VLOOKUP(得点経過データ入力○!H5,VLOOKUP情報!$K$2:$L$7,2,FALSE),"")</f>
        <v/>
      </c>
      <c r="J5" s="147" t="str">
        <f>IF(得点経過データ入力○!I5&gt;0,得点経過データ入力○!I5,"")</f>
        <v/>
      </c>
      <c r="K5" s="147" t="str">
        <f>IF(得点経過データ入力○!J5&gt;0,"→","")</f>
        <v/>
      </c>
      <c r="L5" s="147" t="str">
        <f>IF(得点経過データ入力○!J5&gt;0,得点経過データ入力○!J5,"")</f>
        <v/>
      </c>
      <c r="M5" s="147" t="str">
        <f>IF(得点経過データ入力○!K5&gt;0,"→","")</f>
        <v/>
      </c>
      <c r="N5" s="147" t="str">
        <f>IF(得点経過データ入力○!K5&gt;0,得点経過データ入力○!K5,"")</f>
        <v/>
      </c>
      <c r="O5" s="147" t="str">
        <f>IF(得点経過データ入力○!L5&gt;0,"→","")</f>
        <v/>
      </c>
      <c r="P5" s="147" t="str">
        <f>IF(得点経過データ入力○!L5&gt;0,得点経過データ入力○!L5,"")</f>
        <v/>
      </c>
      <c r="Q5" s="147" t="str">
        <f>IF(得点経過データ入力○!M5&gt;0,"→","")</f>
        <v/>
      </c>
      <c r="R5" s="147" t="str">
        <f>IF(得点経過データ入力○!M5&gt;0,得点経過データ入力○!M5,"")</f>
        <v/>
      </c>
      <c r="S5" s="147" t="str">
        <f>IF(得点経過データ入力○!N5&gt;0,"→","")</f>
        <v/>
      </c>
      <c r="T5" s="147" t="str">
        <f>IF(得点経過データ入力○!N5&gt;0,得点経過データ入力○!N5,"")</f>
        <v/>
      </c>
      <c r="U5" s="147" t="str">
        <f>IF(得点経過データ入力○!I5&gt;0,"番","")</f>
        <v/>
      </c>
      <c r="V5" s="147" t="str">
        <f>IF(得点経過データ入力○!O5&gt;0,VLOOKUP(得点経過データ入力○!O5,VLOOKUP情報!$M$2:$N$5,2,FALSE),"")</f>
        <v/>
      </c>
      <c r="W5" s="147" t="str">
        <f>IF(得点経過データ入力○!P5&gt;0,VLOOKUP(得点経過データ入力○!P5,VLOOKUP情報!$O$2:$P$7,2,FALSE),"")</f>
        <v/>
      </c>
      <c r="X5" s="147" t="str">
        <f>IF(得点経過データ入力○!Q5&gt;0,VLOOKUP(得点経過データ入力○!Q5,VLOOKUP情報!$Q$2:$R$3,2,FALSE),"")</f>
        <v/>
      </c>
      <c r="Y5" s="147" t="str">
        <f>IF(得点経過データ入力○!R5&gt;0,得点経過データ入力○!R5,"")</f>
        <v/>
      </c>
      <c r="Z5" s="147" t="str">
        <f>IF(得点経過データ入力○!S5&gt;0,VLOOKUP(得点経過データ入力○!S5,VLOOKUP情報!$S$2:$T$5,2,FALSE),"")</f>
        <v/>
      </c>
      <c r="AA5" s="147" t="str">
        <f>IF(得点経過データ入力○!T5="","",得点経過データ入力○!T5)</f>
        <v/>
      </c>
      <c r="AB5" s="147" t="str">
        <f>IF(得点経過データ入力○!W5&gt;0,得点経過データ入力○!W5,"")</f>
        <v/>
      </c>
      <c r="AC5" s="147" t="str">
        <f>IF(得点経過データ入力○!U5="","",得点経過データ入力○!U5)</f>
        <v/>
      </c>
      <c r="AD5" s="148" t="str">
        <f t="shared" si="0"/>
        <v/>
      </c>
    </row>
    <row r="6" spans="1:39" x14ac:dyDescent="0.2">
      <c r="A6" s="151" t="str">
        <f>IF(得点経過データ入力○!A6&gt;0,得点経過データ入力○!A6,"")</f>
        <v/>
      </c>
      <c r="B6" s="151" t="str">
        <f>IF(得点経過データ入力○!B6&gt;0,VLOOKUP(得点経過データ入力○!B6,VLOOKUP情報!$A$2:$B$3,2,FALSE),"")</f>
        <v/>
      </c>
      <c r="C6" s="151" t="str">
        <f>IF(得点経過データ入力○!C6&gt;0,得点経過データ入力○!C6,"")</f>
        <v/>
      </c>
      <c r="D6" s="147" t="str">
        <f>IF(得点経過データ入力○!C6&gt;0,"分","")</f>
        <v/>
      </c>
      <c r="E6" s="151" t="str">
        <f>IF(得点経過データ入力○!D6&gt;0,VLOOKUP(得点経過データ入力○!D6,VLOOKUP情報!$C$2:$D$3,2,FALSE),"")</f>
        <v/>
      </c>
      <c r="F6" s="147" t="str">
        <f>IF(得点経過データ入力○!E6&gt;0,VLOOKUP(得点経過データ入力○!E6,VLOOKUP情報!$E$2:$F$8,2,FALSE),"")</f>
        <v/>
      </c>
      <c r="G6" s="147" t="str">
        <f>IF(得点経過データ入力○!F6&gt;0,VLOOKUP(得点経過データ入力○!F6,VLOOKUP情報!$G$2:$H$8,2,FALSE),"")</f>
        <v/>
      </c>
      <c r="H6" s="147" t="str">
        <f>IF(得点経過データ入力○!G6&gt;0,VLOOKUP(得点経過データ入力○!G6,VLOOKUP情報!$I$2:$J$15,2,FALSE),"")</f>
        <v/>
      </c>
      <c r="I6" s="147" t="str">
        <f>IF(得点経過データ入力○!H6&gt;0,VLOOKUP(得点経過データ入力○!H6,VLOOKUP情報!$K$2:$L$7,2,FALSE),"")</f>
        <v/>
      </c>
      <c r="J6" s="147" t="str">
        <f>IF(得点経過データ入力○!I6&gt;0,得点経過データ入力○!I6,"")</f>
        <v/>
      </c>
      <c r="K6" s="147" t="str">
        <f>IF(得点経過データ入力○!J6&gt;0,"→","")</f>
        <v/>
      </c>
      <c r="L6" s="147" t="str">
        <f>IF(得点経過データ入力○!J6&gt;0,得点経過データ入力○!J6,"")</f>
        <v/>
      </c>
      <c r="M6" s="147" t="str">
        <f>IF(得点経過データ入力○!K6&gt;0,"→","")</f>
        <v/>
      </c>
      <c r="N6" s="147" t="str">
        <f>IF(得点経過データ入力○!K6&gt;0,得点経過データ入力○!K6,"")</f>
        <v/>
      </c>
      <c r="O6" s="147" t="str">
        <f>IF(得点経過データ入力○!L6&gt;0,"→","")</f>
        <v/>
      </c>
      <c r="P6" s="147" t="str">
        <f>IF(得点経過データ入力○!L6&gt;0,得点経過データ入力○!L6,"")</f>
        <v/>
      </c>
      <c r="Q6" s="147" t="str">
        <f>IF(得点経過データ入力○!M6&gt;0,"→","")</f>
        <v/>
      </c>
      <c r="R6" s="147" t="str">
        <f>IF(得点経過データ入力○!M6&gt;0,得点経過データ入力○!M6,"")</f>
        <v/>
      </c>
      <c r="S6" s="147" t="str">
        <f>IF(得点経過データ入力○!N6&gt;0,"→","")</f>
        <v/>
      </c>
      <c r="T6" s="147" t="str">
        <f>IF(得点経過データ入力○!N6&gt;0,得点経過データ入力○!N6,"")</f>
        <v/>
      </c>
      <c r="U6" s="147" t="str">
        <f>IF(得点経過データ入力○!I6&gt;0,"番","")</f>
        <v/>
      </c>
      <c r="V6" s="147" t="str">
        <f>IF(得点経過データ入力○!O6&gt;0,VLOOKUP(得点経過データ入力○!O6,VLOOKUP情報!$M$2:$N$5,2,FALSE),"")</f>
        <v/>
      </c>
      <c r="W6" s="147" t="str">
        <f>IF(得点経過データ入力○!P6&gt;0,VLOOKUP(得点経過データ入力○!P6,VLOOKUP情報!$O$2:$P$7,2,FALSE),"")</f>
        <v/>
      </c>
      <c r="X6" s="147" t="str">
        <f>IF(得点経過データ入力○!Q6&gt;0,VLOOKUP(得点経過データ入力○!Q6,VLOOKUP情報!$Q$2:$R$3,2,FALSE),"")</f>
        <v/>
      </c>
      <c r="Y6" s="147" t="str">
        <f>IF(得点経過データ入力○!R6&gt;0,得点経過データ入力○!R6,"")</f>
        <v/>
      </c>
      <c r="Z6" s="147" t="str">
        <f>IF(得点経過データ入力○!S6&gt;0,VLOOKUP(得点経過データ入力○!S6,VLOOKUP情報!$S$2:$T$5,2,FALSE),"")</f>
        <v/>
      </c>
      <c r="AA6" s="147" t="str">
        <f>IF(得点経過データ入力○!T6="","",得点経過データ入力○!T6)</f>
        <v/>
      </c>
      <c r="AB6" s="147" t="str">
        <f>IF(得点経過データ入力○!W6&gt;0,得点経過データ入力○!W6,"")</f>
        <v/>
      </c>
      <c r="AC6" s="147" t="str">
        <f>IF(得点経過データ入力○!U6="","",得点経過データ入力○!U6)</f>
        <v/>
      </c>
      <c r="AD6" s="148" t="str">
        <f t="shared" si="0"/>
        <v/>
      </c>
    </row>
    <row r="7" spans="1:39" x14ac:dyDescent="0.2">
      <c r="A7" s="151" t="str">
        <f>IF(得点経過データ入力○!A7&gt;0,得点経過データ入力○!A7,"")</f>
        <v/>
      </c>
      <c r="B7" s="151" t="str">
        <f>IF(得点経過データ入力○!B7&gt;0,VLOOKUP(得点経過データ入力○!B7,VLOOKUP情報!$A$2:$B$3,2,FALSE),"")</f>
        <v/>
      </c>
      <c r="C7" s="151" t="str">
        <f>IF(得点経過データ入力○!C7&gt;0,得点経過データ入力○!C7,"")</f>
        <v/>
      </c>
      <c r="D7" s="147" t="str">
        <f>IF(得点経過データ入力○!C7&gt;0,"分","")</f>
        <v/>
      </c>
      <c r="E7" s="151" t="str">
        <f>IF(得点経過データ入力○!D7&gt;0,VLOOKUP(得点経過データ入力○!D7,VLOOKUP情報!$C$2:$D$3,2,FALSE),"")</f>
        <v/>
      </c>
      <c r="F7" s="147" t="str">
        <f>IF(得点経過データ入力○!E7&gt;0,VLOOKUP(得点経過データ入力○!E7,VLOOKUP情報!$E$2:$F$8,2,FALSE),"")</f>
        <v/>
      </c>
      <c r="G7" s="147" t="str">
        <f>IF(得点経過データ入力○!F7&gt;0,VLOOKUP(得点経過データ入力○!F7,VLOOKUP情報!$G$2:$H$8,2,FALSE),"")</f>
        <v/>
      </c>
      <c r="H7" s="147" t="str">
        <f>IF(得点経過データ入力○!G7&gt;0,VLOOKUP(得点経過データ入力○!G7,VLOOKUP情報!$I$2:$J$15,2,FALSE),"")</f>
        <v/>
      </c>
      <c r="I7" s="147" t="str">
        <f>IF(得点経過データ入力○!H7&gt;0,VLOOKUP(得点経過データ入力○!H7,VLOOKUP情報!$K$2:$L$7,2,FALSE),"")</f>
        <v/>
      </c>
      <c r="J7" s="147" t="str">
        <f>IF(得点経過データ入力○!I7&gt;0,得点経過データ入力○!I7,"")</f>
        <v/>
      </c>
      <c r="K7" s="147" t="str">
        <f>IF(得点経過データ入力○!J7&gt;0,"→","")</f>
        <v/>
      </c>
      <c r="L7" s="147" t="str">
        <f>IF(得点経過データ入力○!J7&gt;0,得点経過データ入力○!J7,"")</f>
        <v/>
      </c>
      <c r="M7" s="147" t="str">
        <f>IF(得点経過データ入力○!K7&gt;0,"→","")</f>
        <v/>
      </c>
      <c r="N7" s="147" t="str">
        <f>IF(得点経過データ入力○!K7&gt;0,得点経過データ入力○!K7,"")</f>
        <v/>
      </c>
      <c r="O7" s="147" t="str">
        <f>IF(得点経過データ入力○!L7&gt;0,"→","")</f>
        <v/>
      </c>
      <c r="P7" s="147" t="str">
        <f>IF(得点経過データ入力○!L7&gt;0,得点経過データ入力○!L7,"")</f>
        <v/>
      </c>
      <c r="Q7" s="147" t="str">
        <f>IF(得点経過データ入力○!M7&gt;0,"→","")</f>
        <v/>
      </c>
      <c r="R7" s="147" t="str">
        <f>IF(得点経過データ入力○!M7&gt;0,得点経過データ入力○!M7,"")</f>
        <v/>
      </c>
      <c r="S7" s="147" t="str">
        <f>IF(得点経過データ入力○!N7&gt;0,"→","")</f>
        <v/>
      </c>
      <c r="T7" s="147" t="str">
        <f>IF(得点経過データ入力○!N7&gt;0,得点経過データ入力○!N7,"")</f>
        <v/>
      </c>
      <c r="U7" s="147" t="str">
        <f>IF(得点経過データ入力○!I7&gt;0,"番","")</f>
        <v/>
      </c>
      <c r="V7" s="147" t="str">
        <f>IF(得点経過データ入力○!O7&gt;0,VLOOKUP(得点経過データ入力○!O7,VLOOKUP情報!$M$2:$N$5,2,FALSE),"")</f>
        <v/>
      </c>
      <c r="W7" s="147" t="str">
        <f>IF(得点経過データ入力○!P7&gt;0,VLOOKUP(得点経過データ入力○!P7,VLOOKUP情報!$O$2:$P$7,2,FALSE),"")</f>
        <v/>
      </c>
      <c r="X7" s="147" t="str">
        <f>IF(得点経過データ入力○!Q7&gt;0,VLOOKUP(得点経過データ入力○!Q7,VLOOKUP情報!$Q$2:$R$3,2,FALSE),"")</f>
        <v/>
      </c>
      <c r="Y7" s="147" t="str">
        <f>IF(得点経過データ入力○!R7&gt;0,得点経過データ入力○!R7,"")</f>
        <v/>
      </c>
      <c r="Z7" s="147" t="str">
        <f>IF(得点経過データ入力○!S7&gt;0,VLOOKUP(得点経過データ入力○!S7,VLOOKUP情報!$S$2:$T$5,2,FALSE),"")</f>
        <v/>
      </c>
      <c r="AA7" s="147" t="str">
        <f>IF(得点経過データ入力○!T7="","",得点経過データ入力○!T7)</f>
        <v/>
      </c>
      <c r="AB7" s="147" t="str">
        <f>IF(得点経過データ入力○!W7&gt;0,得点経過データ入力○!W7,"")</f>
        <v/>
      </c>
      <c r="AC7" s="147" t="str">
        <f>IF(得点経過データ入力○!U7="","",得点経過データ入力○!U7)</f>
        <v/>
      </c>
      <c r="AD7" s="148" t="str">
        <f t="shared" si="0"/>
        <v/>
      </c>
    </row>
    <row r="8" spans="1:39" x14ac:dyDescent="0.2">
      <c r="A8" s="151" t="str">
        <f>IF(得点経過データ入力○!A8&gt;0,得点経過データ入力○!A8,"")</f>
        <v/>
      </c>
      <c r="B8" s="151" t="str">
        <f>IF(得点経過データ入力○!B8&gt;0,VLOOKUP(得点経過データ入力○!B8,VLOOKUP情報!$A$2:$B$3,2,FALSE),"")</f>
        <v/>
      </c>
      <c r="C8" s="151" t="str">
        <f>IF(得点経過データ入力○!C8&gt;0,得点経過データ入力○!C8,"")</f>
        <v/>
      </c>
      <c r="D8" s="147" t="str">
        <f>IF(得点経過データ入力○!C8&gt;0,"分","")</f>
        <v/>
      </c>
      <c r="E8" s="151" t="str">
        <f>IF(得点経過データ入力○!D8&gt;0,VLOOKUP(得点経過データ入力○!D8,VLOOKUP情報!$C$2:$D$3,2,FALSE),"")</f>
        <v/>
      </c>
      <c r="F8" s="147" t="str">
        <f>IF(得点経過データ入力○!E8&gt;0,VLOOKUP(得点経過データ入力○!E8,VLOOKUP情報!$E$2:$F$8,2,FALSE),"")</f>
        <v/>
      </c>
      <c r="G8" s="147" t="str">
        <f>IF(得点経過データ入力○!F8&gt;0,VLOOKUP(得点経過データ入力○!F8,VLOOKUP情報!$G$2:$H$8,2,FALSE),"")</f>
        <v/>
      </c>
      <c r="H8" s="147" t="str">
        <f>IF(得点経過データ入力○!G8&gt;0,VLOOKUP(得点経過データ入力○!G8,VLOOKUP情報!$I$2:$J$15,2,FALSE),"")</f>
        <v/>
      </c>
      <c r="I8" s="147" t="str">
        <f>IF(得点経過データ入力○!H8&gt;0,VLOOKUP(得点経過データ入力○!H8,VLOOKUP情報!$K$2:$L$7,2,FALSE),"")</f>
        <v/>
      </c>
      <c r="J8" s="147" t="str">
        <f>IF(得点経過データ入力○!I8&gt;0,得点経過データ入力○!I8,"")</f>
        <v/>
      </c>
      <c r="K8" s="147" t="str">
        <f>IF(得点経過データ入力○!J8&gt;0,"→","")</f>
        <v/>
      </c>
      <c r="L8" s="147" t="str">
        <f>IF(得点経過データ入力○!J8&gt;0,得点経過データ入力○!J8,"")</f>
        <v/>
      </c>
      <c r="M8" s="147" t="str">
        <f>IF(得点経過データ入力○!K8&gt;0,"→","")</f>
        <v/>
      </c>
      <c r="N8" s="147" t="str">
        <f>IF(得点経過データ入力○!K8&gt;0,得点経過データ入力○!K8,"")</f>
        <v/>
      </c>
      <c r="O8" s="147" t="str">
        <f>IF(得点経過データ入力○!L8&gt;0,"→","")</f>
        <v/>
      </c>
      <c r="P8" s="147" t="str">
        <f>IF(得点経過データ入力○!L8&gt;0,得点経過データ入力○!L8,"")</f>
        <v/>
      </c>
      <c r="Q8" s="147" t="str">
        <f>IF(得点経過データ入力○!M8&gt;0,"→","")</f>
        <v/>
      </c>
      <c r="R8" s="147" t="str">
        <f>IF(得点経過データ入力○!M8&gt;0,得点経過データ入力○!M8,"")</f>
        <v/>
      </c>
      <c r="S8" s="147" t="str">
        <f>IF(得点経過データ入力○!N8&gt;0,"→","")</f>
        <v/>
      </c>
      <c r="T8" s="147" t="str">
        <f>IF(得点経過データ入力○!N8&gt;0,得点経過データ入力○!N8,"")</f>
        <v/>
      </c>
      <c r="U8" s="147" t="str">
        <f>IF(得点経過データ入力○!I8&gt;0,"番","")</f>
        <v/>
      </c>
      <c r="V8" s="147" t="str">
        <f>IF(得点経過データ入力○!O8&gt;0,VLOOKUP(得点経過データ入力○!O8,VLOOKUP情報!$M$2:$N$5,2,FALSE),"")</f>
        <v/>
      </c>
      <c r="W8" s="147" t="str">
        <f>IF(得点経過データ入力○!P8&gt;0,VLOOKUP(得点経過データ入力○!P8,VLOOKUP情報!$O$2:$P$7,2,FALSE),"")</f>
        <v/>
      </c>
      <c r="X8" s="147" t="str">
        <f>IF(得点経過データ入力○!Q8&gt;0,VLOOKUP(得点経過データ入力○!Q8,VLOOKUP情報!$Q$2:$R$3,2,FALSE),"")</f>
        <v/>
      </c>
      <c r="Y8" s="147" t="str">
        <f>IF(得点経過データ入力○!R8&gt;0,得点経過データ入力○!R8,"")</f>
        <v/>
      </c>
      <c r="Z8" s="147" t="str">
        <f>IF(得点経過データ入力○!S8&gt;0,VLOOKUP(得点経過データ入力○!S8,VLOOKUP情報!$S$2:$T$5,2,FALSE),"")</f>
        <v/>
      </c>
      <c r="AA8" s="147" t="str">
        <f>IF(得点経過データ入力○!T8="","",得点経過データ入力○!T8)</f>
        <v/>
      </c>
      <c r="AB8" s="147" t="str">
        <f>IF(得点経過データ入力○!W8&gt;0,得点経過データ入力○!W8,"")</f>
        <v/>
      </c>
      <c r="AC8" s="147" t="str">
        <f>IF(得点経過データ入力○!U8="","",得点経過データ入力○!U8)</f>
        <v/>
      </c>
      <c r="AD8" s="148" t="str">
        <f t="shared" si="0"/>
        <v/>
      </c>
    </row>
    <row r="9" spans="1:39" x14ac:dyDescent="0.2">
      <c r="A9" s="151" t="str">
        <f>IF(得点経過データ入力○!A9&gt;0,得点経過データ入力○!A9,"")</f>
        <v/>
      </c>
      <c r="B9" s="151" t="str">
        <f>IF(得点経過データ入力○!B9&gt;0,VLOOKUP(得点経過データ入力○!B9,VLOOKUP情報!$A$2:$B$3,2,FALSE),"")</f>
        <v/>
      </c>
      <c r="C9" s="151" t="str">
        <f>IF(得点経過データ入力○!C9&gt;0,得点経過データ入力○!C9,"")</f>
        <v/>
      </c>
      <c r="D9" s="147" t="str">
        <f>IF(得点経過データ入力○!C9&gt;0,"分","")</f>
        <v/>
      </c>
      <c r="E9" s="151" t="str">
        <f>IF(得点経過データ入力○!D9&gt;0,VLOOKUP(得点経過データ入力○!D9,VLOOKUP情報!$C$2:$D$3,2,FALSE),"")</f>
        <v/>
      </c>
      <c r="F9" s="147" t="str">
        <f>IF(得点経過データ入力○!E9&gt;0,VLOOKUP(得点経過データ入力○!E9,VLOOKUP情報!$E$2:$F$8,2,FALSE),"")</f>
        <v/>
      </c>
      <c r="G9" s="147" t="str">
        <f>IF(得点経過データ入力○!F9&gt;0,VLOOKUP(得点経過データ入力○!F9,VLOOKUP情報!$G$2:$H$8,2,FALSE),"")</f>
        <v/>
      </c>
      <c r="H9" s="147" t="str">
        <f>IF(得点経過データ入力○!G9&gt;0,VLOOKUP(得点経過データ入力○!G9,VLOOKUP情報!$I$2:$J$15,2,FALSE),"")</f>
        <v/>
      </c>
      <c r="I9" s="147" t="str">
        <f>IF(得点経過データ入力○!H9&gt;0,VLOOKUP(得点経過データ入力○!H9,VLOOKUP情報!$K$2:$L$7,2,FALSE),"")</f>
        <v/>
      </c>
      <c r="J9" s="147" t="str">
        <f>IF(得点経過データ入力○!I9&gt;0,得点経過データ入力○!I9,"")</f>
        <v/>
      </c>
      <c r="K9" s="147" t="str">
        <f>IF(得点経過データ入力○!J9&gt;0,"→","")</f>
        <v/>
      </c>
      <c r="L9" s="147" t="str">
        <f>IF(得点経過データ入力○!J9&gt;0,得点経過データ入力○!J9,"")</f>
        <v/>
      </c>
      <c r="M9" s="147" t="str">
        <f>IF(得点経過データ入力○!K9&gt;0,"→","")</f>
        <v/>
      </c>
      <c r="N9" s="147" t="str">
        <f>IF(得点経過データ入力○!K9&gt;0,得点経過データ入力○!K9,"")</f>
        <v/>
      </c>
      <c r="O9" s="147" t="str">
        <f>IF(得点経過データ入力○!L9&gt;0,"→","")</f>
        <v/>
      </c>
      <c r="P9" s="147" t="str">
        <f>IF(得点経過データ入力○!L9&gt;0,得点経過データ入力○!L9,"")</f>
        <v/>
      </c>
      <c r="Q9" s="147" t="str">
        <f>IF(得点経過データ入力○!M9&gt;0,"→","")</f>
        <v/>
      </c>
      <c r="R9" s="147" t="str">
        <f>IF(得点経過データ入力○!M9&gt;0,得点経過データ入力○!M9,"")</f>
        <v/>
      </c>
      <c r="S9" s="147" t="str">
        <f>IF(得点経過データ入力○!N9&gt;0,"→","")</f>
        <v/>
      </c>
      <c r="T9" s="147" t="str">
        <f>IF(得点経過データ入力○!N9&gt;0,得点経過データ入力○!N9,"")</f>
        <v/>
      </c>
      <c r="U9" s="147" t="str">
        <f>IF(得点経過データ入力○!I9&gt;0,"番","")</f>
        <v/>
      </c>
      <c r="V9" s="147" t="str">
        <f>IF(得点経過データ入力○!O9&gt;0,VLOOKUP(得点経過データ入力○!O9,VLOOKUP情報!$M$2:$N$5,2,FALSE),"")</f>
        <v/>
      </c>
      <c r="W9" s="147" t="str">
        <f>IF(得点経過データ入力○!P9&gt;0,VLOOKUP(得点経過データ入力○!P9,VLOOKUP情報!$O$2:$P$7,2,FALSE),"")</f>
        <v/>
      </c>
      <c r="X9" s="147" t="str">
        <f>IF(得点経過データ入力○!Q9&gt;0,VLOOKUP(得点経過データ入力○!Q9,VLOOKUP情報!$Q$2:$R$3,2,FALSE),"")</f>
        <v/>
      </c>
      <c r="Y9" s="147" t="str">
        <f>IF(得点経過データ入力○!R9&gt;0,得点経過データ入力○!R9,"")</f>
        <v/>
      </c>
      <c r="Z9" s="147" t="str">
        <f>IF(得点経過データ入力○!S9&gt;0,VLOOKUP(得点経過データ入力○!S9,VLOOKUP情報!$S$2:$T$5,2,FALSE),"")</f>
        <v/>
      </c>
      <c r="AA9" s="147" t="str">
        <f>IF(得点経過データ入力○!T9="","",得点経過データ入力○!T9)</f>
        <v/>
      </c>
      <c r="AB9" s="147" t="str">
        <f>IF(得点経過データ入力○!W9&gt;0,得点経過データ入力○!W9,"")</f>
        <v/>
      </c>
      <c r="AC9" s="147" t="str">
        <f>IF(得点経過データ入力○!U9="","",得点経過データ入力○!U9)</f>
        <v/>
      </c>
      <c r="AD9" s="148" t="str">
        <f t="shared" si="0"/>
        <v/>
      </c>
    </row>
    <row r="10" spans="1:39" x14ac:dyDescent="0.2">
      <c r="A10" s="151" t="str">
        <f>IF(得点経過データ入力○!A10&gt;0,得点経過データ入力○!A10,"")</f>
        <v/>
      </c>
      <c r="B10" s="151" t="str">
        <f>IF(得点経過データ入力○!B10&gt;0,VLOOKUP(得点経過データ入力○!B10,VLOOKUP情報!$A$2:$B$3,2,FALSE),"")</f>
        <v/>
      </c>
      <c r="C10" s="151" t="str">
        <f>IF(得点経過データ入力○!C10&gt;0,得点経過データ入力○!C10,"")</f>
        <v/>
      </c>
      <c r="D10" s="147" t="str">
        <f>IF(得点経過データ入力○!C10&gt;0,"分","")</f>
        <v/>
      </c>
      <c r="E10" s="151" t="str">
        <f>IF(得点経過データ入力○!D10&gt;0,VLOOKUP(得点経過データ入力○!D10,VLOOKUP情報!$C$2:$D$3,2,FALSE),"")</f>
        <v/>
      </c>
      <c r="F10" s="147" t="str">
        <f>IF(得点経過データ入力○!E10&gt;0,VLOOKUP(得点経過データ入力○!E10,VLOOKUP情報!$E$2:$F$8,2,FALSE),"")</f>
        <v/>
      </c>
      <c r="G10" s="147" t="str">
        <f>IF(得点経過データ入力○!F10&gt;0,VLOOKUP(得点経過データ入力○!F10,VLOOKUP情報!$G$2:$H$8,2,FALSE),"")</f>
        <v/>
      </c>
      <c r="H10" s="147" t="str">
        <f>IF(得点経過データ入力○!G10&gt;0,VLOOKUP(得点経過データ入力○!G10,VLOOKUP情報!$I$2:$J$15,2,FALSE),"")</f>
        <v/>
      </c>
      <c r="I10" s="147" t="str">
        <f>IF(得点経過データ入力○!H10&gt;0,VLOOKUP(得点経過データ入力○!H10,VLOOKUP情報!$K$2:$L$7,2,FALSE),"")</f>
        <v/>
      </c>
      <c r="J10" s="147" t="str">
        <f>IF(得点経過データ入力○!I10&gt;0,得点経過データ入力○!I10,"")</f>
        <v/>
      </c>
      <c r="K10" s="147" t="str">
        <f>IF(得点経過データ入力○!J10&gt;0,"→","")</f>
        <v/>
      </c>
      <c r="L10" s="147" t="str">
        <f>IF(得点経過データ入力○!J10&gt;0,得点経過データ入力○!J10,"")</f>
        <v/>
      </c>
      <c r="M10" s="147" t="str">
        <f>IF(得点経過データ入力○!K10&gt;0,"→","")</f>
        <v/>
      </c>
      <c r="N10" s="147" t="str">
        <f>IF(得点経過データ入力○!K10&gt;0,得点経過データ入力○!K10,"")</f>
        <v/>
      </c>
      <c r="O10" s="147" t="str">
        <f>IF(得点経過データ入力○!L10&gt;0,"→","")</f>
        <v/>
      </c>
      <c r="P10" s="147" t="str">
        <f>IF(得点経過データ入力○!L10&gt;0,得点経過データ入力○!L10,"")</f>
        <v/>
      </c>
      <c r="Q10" s="147" t="str">
        <f>IF(得点経過データ入力○!M10&gt;0,"→","")</f>
        <v/>
      </c>
      <c r="R10" s="147" t="str">
        <f>IF(得点経過データ入力○!M10&gt;0,得点経過データ入力○!M10,"")</f>
        <v/>
      </c>
      <c r="S10" s="147" t="str">
        <f>IF(得点経過データ入力○!N10&gt;0,"→","")</f>
        <v/>
      </c>
      <c r="T10" s="147" t="str">
        <f>IF(得点経過データ入力○!N10&gt;0,得点経過データ入力○!N10,"")</f>
        <v/>
      </c>
      <c r="U10" s="147" t="str">
        <f>IF(得点経過データ入力○!I10&gt;0,"番","")</f>
        <v/>
      </c>
      <c r="V10" s="147" t="str">
        <f>IF(得点経過データ入力○!O10&gt;0,VLOOKUP(得点経過データ入力○!O10,VLOOKUP情報!$M$2:$N$5,2,FALSE),"")</f>
        <v/>
      </c>
      <c r="W10" s="147" t="str">
        <f>IF(得点経過データ入力○!P10&gt;0,VLOOKUP(得点経過データ入力○!P10,VLOOKUP情報!$O$2:$P$7,2,FALSE),"")</f>
        <v/>
      </c>
      <c r="X10" s="147" t="str">
        <f>IF(得点経過データ入力○!Q10&gt;0,VLOOKUP(得点経過データ入力○!Q10,VLOOKUP情報!$Q$2:$R$3,2,FALSE),"")</f>
        <v/>
      </c>
      <c r="Y10" s="147" t="str">
        <f>IF(得点経過データ入力○!R10&gt;0,得点経過データ入力○!R10,"")</f>
        <v/>
      </c>
      <c r="Z10" s="147" t="str">
        <f>IF(得点経過データ入力○!S10&gt;0,VLOOKUP(得点経過データ入力○!S10,VLOOKUP情報!$S$2:$T$5,2,FALSE),"")</f>
        <v/>
      </c>
      <c r="AA10" s="147" t="str">
        <f>IF(得点経過データ入力○!T10="","",得点経過データ入力○!T10)</f>
        <v/>
      </c>
      <c r="AB10" s="147" t="str">
        <f>IF(得点経過データ入力○!W10&gt;0,得点経過データ入力○!W10,"")</f>
        <v/>
      </c>
      <c r="AC10" s="147" t="str">
        <f>IF(得点経過データ入力○!U10="","",得点経過データ入力○!U10)</f>
        <v/>
      </c>
      <c r="AD10" s="148" t="str">
        <f t="shared" si="0"/>
        <v/>
      </c>
    </row>
    <row r="11" spans="1:39" x14ac:dyDescent="0.2">
      <c r="A11" s="151" t="str">
        <f>IF(得点経過データ入力○!A11&gt;0,得点経過データ入力○!A11,"")</f>
        <v/>
      </c>
      <c r="B11" s="151" t="str">
        <f>IF(得点経過データ入力○!B11&gt;0,VLOOKUP(得点経過データ入力○!B11,VLOOKUP情報!$A$2:$B$3,2,FALSE),"")</f>
        <v/>
      </c>
      <c r="C11" s="151" t="str">
        <f>IF(得点経過データ入力○!C11&gt;0,得点経過データ入力○!C11,"")</f>
        <v/>
      </c>
      <c r="D11" s="147" t="str">
        <f>IF(得点経過データ入力○!C11&gt;0,"分","")</f>
        <v/>
      </c>
      <c r="E11" s="151" t="str">
        <f>IF(得点経過データ入力○!D11&gt;0,VLOOKUP(得点経過データ入力○!D11,VLOOKUP情報!$C$2:$D$3,2,FALSE),"")</f>
        <v/>
      </c>
      <c r="F11" s="147" t="str">
        <f>IF(得点経過データ入力○!E11&gt;0,VLOOKUP(得点経過データ入力○!E11,VLOOKUP情報!$E$2:$F$8,2,FALSE),"")</f>
        <v/>
      </c>
      <c r="G11" s="147" t="str">
        <f>IF(得点経過データ入力○!F11&gt;0,VLOOKUP(得点経過データ入力○!F11,VLOOKUP情報!$G$2:$H$8,2,FALSE),"")</f>
        <v/>
      </c>
      <c r="H11" s="147" t="str">
        <f>IF(得点経過データ入力○!G11&gt;0,VLOOKUP(得点経過データ入力○!G11,VLOOKUP情報!$I$2:$J$15,2,FALSE),"")</f>
        <v/>
      </c>
      <c r="I11" s="147" t="str">
        <f>IF(得点経過データ入力○!H11&gt;0,VLOOKUP(得点経過データ入力○!H11,VLOOKUP情報!$K$2:$L$7,2,FALSE),"")</f>
        <v/>
      </c>
      <c r="J11" s="147" t="str">
        <f>IF(得点経過データ入力○!I11&gt;0,得点経過データ入力○!I11,"")</f>
        <v/>
      </c>
      <c r="K11" s="147" t="str">
        <f>IF(得点経過データ入力○!J11&gt;0,"→","")</f>
        <v/>
      </c>
      <c r="L11" s="147" t="str">
        <f>IF(得点経過データ入力○!J11&gt;0,得点経過データ入力○!J11,"")</f>
        <v/>
      </c>
      <c r="M11" s="147" t="str">
        <f>IF(得点経過データ入力○!K11&gt;0,"→","")</f>
        <v/>
      </c>
      <c r="N11" s="147" t="str">
        <f>IF(得点経過データ入力○!K11&gt;0,得点経過データ入力○!K11,"")</f>
        <v/>
      </c>
      <c r="O11" s="147" t="str">
        <f>IF(得点経過データ入力○!L11&gt;0,"→","")</f>
        <v/>
      </c>
      <c r="P11" s="147" t="str">
        <f>IF(得点経過データ入力○!L11&gt;0,得点経過データ入力○!L11,"")</f>
        <v/>
      </c>
      <c r="Q11" s="147" t="str">
        <f>IF(得点経過データ入力○!M11&gt;0,"→","")</f>
        <v/>
      </c>
      <c r="R11" s="147" t="str">
        <f>IF(得点経過データ入力○!M11&gt;0,得点経過データ入力○!M11,"")</f>
        <v/>
      </c>
      <c r="S11" s="147" t="str">
        <f>IF(得点経過データ入力○!N11&gt;0,"→","")</f>
        <v/>
      </c>
      <c r="T11" s="147" t="str">
        <f>IF(得点経過データ入力○!N11&gt;0,得点経過データ入力○!N11,"")</f>
        <v/>
      </c>
      <c r="U11" s="147" t="str">
        <f>IF(得点経過データ入力○!I11&gt;0,"番","")</f>
        <v/>
      </c>
      <c r="V11" s="147" t="str">
        <f>IF(得点経過データ入力○!O11&gt;0,VLOOKUP(得点経過データ入力○!O11,VLOOKUP情報!$M$2:$N$5,2,FALSE),"")</f>
        <v/>
      </c>
      <c r="W11" s="147" t="str">
        <f>IF(得点経過データ入力○!P11&gt;0,VLOOKUP(得点経過データ入力○!P11,VLOOKUP情報!$O$2:$P$7,2,FALSE),"")</f>
        <v/>
      </c>
      <c r="X11" s="147" t="str">
        <f>IF(得点経過データ入力○!Q11&gt;0,VLOOKUP(得点経過データ入力○!Q11,VLOOKUP情報!$Q$2:$R$3,2,FALSE),"")</f>
        <v/>
      </c>
      <c r="Y11" s="147" t="str">
        <f>IF(得点経過データ入力○!R11&gt;0,得点経過データ入力○!R11,"")</f>
        <v/>
      </c>
      <c r="Z11" s="147" t="str">
        <f>IF(得点経過データ入力○!S11&gt;0,VLOOKUP(得点経過データ入力○!S11,VLOOKUP情報!$S$2:$T$5,2,FALSE),"")</f>
        <v/>
      </c>
      <c r="AA11" s="147" t="str">
        <f>IF(得点経過データ入力○!T11="","",得点経過データ入力○!T11)</f>
        <v/>
      </c>
      <c r="AB11" s="147" t="str">
        <f>IF(得点経過データ入力○!W11&gt;0,得点経過データ入力○!W11,"")</f>
        <v/>
      </c>
      <c r="AC11" s="147" t="str">
        <f>IF(得点経過データ入力○!U11="","",得点経過データ入力○!U11)</f>
        <v/>
      </c>
      <c r="AD11" s="148" t="str">
        <f t="shared" si="0"/>
        <v/>
      </c>
    </row>
    <row r="12" spans="1:39" x14ac:dyDescent="0.2">
      <c r="A12" s="151" t="str">
        <f>IF(得点経過データ入力○!A12&gt;0,得点経過データ入力○!A12,"")</f>
        <v/>
      </c>
      <c r="B12" s="151" t="str">
        <f>IF(得点経過データ入力○!B12&gt;0,VLOOKUP(得点経過データ入力○!B12,VLOOKUP情報!$A$2:$B$3,2,FALSE),"")</f>
        <v/>
      </c>
      <c r="C12" s="151" t="str">
        <f>IF(得点経過データ入力○!C12&gt;0,得点経過データ入力○!C12,"")</f>
        <v/>
      </c>
      <c r="D12" s="147" t="str">
        <f>IF(得点経過データ入力○!C12&gt;0,"分","")</f>
        <v/>
      </c>
      <c r="E12" s="151" t="str">
        <f>IF(得点経過データ入力○!D12&gt;0,VLOOKUP(得点経過データ入力○!D12,VLOOKUP情報!$C$2:$D$3,2,FALSE),"")</f>
        <v/>
      </c>
      <c r="F12" s="147" t="str">
        <f>IF(得点経過データ入力○!E12&gt;0,VLOOKUP(得点経過データ入力○!E12,VLOOKUP情報!$E$2:$F$8,2,FALSE),"")</f>
        <v/>
      </c>
      <c r="G12" s="147" t="str">
        <f>IF(得点経過データ入力○!F12&gt;0,VLOOKUP(得点経過データ入力○!F12,VLOOKUP情報!$G$2:$H$8,2,FALSE),"")</f>
        <v/>
      </c>
      <c r="H12" s="147" t="str">
        <f>IF(得点経過データ入力○!G12&gt;0,VLOOKUP(得点経過データ入力○!G12,VLOOKUP情報!$I$2:$J$15,2,FALSE),"")</f>
        <v/>
      </c>
      <c r="I12" s="147" t="str">
        <f>IF(得点経過データ入力○!H12&gt;0,VLOOKUP(得点経過データ入力○!H12,VLOOKUP情報!$K$2:$L$7,2,FALSE),"")</f>
        <v/>
      </c>
      <c r="J12" s="147" t="str">
        <f>IF(得点経過データ入力○!I12&gt;0,得点経過データ入力○!I12,"")</f>
        <v/>
      </c>
      <c r="K12" s="147" t="str">
        <f>IF(得点経過データ入力○!J12&gt;0,"→","")</f>
        <v/>
      </c>
      <c r="L12" s="147" t="str">
        <f>IF(得点経過データ入力○!J12&gt;0,得点経過データ入力○!J12,"")</f>
        <v/>
      </c>
      <c r="M12" s="147" t="str">
        <f>IF(得点経過データ入力○!K12&gt;0,"→","")</f>
        <v/>
      </c>
      <c r="N12" s="147" t="str">
        <f>IF(得点経過データ入力○!K12&gt;0,得点経過データ入力○!K12,"")</f>
        <v/>
      </c>
      <c r="O12" s="147" t="str">
        <f>IF(得点経過データ入力○!L12&gt;0,"→","")</f>
        <v/>
      </c>
      <c r="P12" s="147" t="str">
        <f>IF(得点経過データ入力○!L12&gt;0,得点経過データ入力○!L12,"")</f>
        <v/>
      </c>
      <c r="Q12" s="147" t="str">
        <f>IF(得点経過データ入力○!M12&gt;0,"→","")</f>
        <v/>
      </c>
      <c r="R12" s="147" t="str">
        <f>IF(得点経過データ入力○!M12&gt;0,得点経過データ入力○!M12,"")</f>
        <v/>
      </c>
      <c r="S12" s="147" t="str">
        <f>IF(得点経過データ入力○!N12&gt;0,"→","")</f>
        <v/>
      </c>
      <c r="T12" s="147" t="str">
        <f>IF(得点経過データ入力○!N12&gt;0,得点経過データ入力○!N12,"")</f>
        <v/>
      </c>
      <c r="U12" s="147" t="str">
        <f>IF(得点経過データ入力○!I12&gt;0,"番","")</f>
        <v/>
      </c>
      <c r="V12" s="147" t="str">
        <f>IF(得点経過データ入力○!O12&gt;0,VLOOKUP(得点経過データ入力○!O12,VLOOKUP情報!$M$2:$N$5,2,FALSE),"")</f>
        <v/>
      </c>
      <c r="W12" s="147" t="str">
        <f>IF(得点経過データ入力○!P12&gt;0,VLOOKUP(得点経過データ入力○!P12,VLOOKUP情報!$O$2:$P$7,2,FALSE),"")</f>
        <v/>
      </c>
      <c r="X12" s="147" t="str">
        <f>IF(得点経過データ入力○!Q12&gt;0,VLOOKUP(得点経過データ入力○!Q12,VLOOKUP情報!$Q$2:$R$3,2,FALSE),"")</f>
        <v/>
      </c>
      <c r="Y12" s="147" t="str">
        <f>IF(得点経過データ入力○!R12&gt;0,得点経過データ入力○!R12,"")</f>
        <v/>
      </c>
      <c r="Z12" s="147" t="str">
        <f>IF(得点経過データ入力○!S12&gt;0,VLOOKUP(得点経過データ入力○!S12,VLOOKUP情報!$S$2:$T$5,2,FALSE),"")</f>
        <v/>
      </c>
      <c r="AA12" s="147" t="str">
        <f>IF(得点経過データ入力○!T12="","",得点経過データ入力○!T12)</f>
        <v/>
      </c>
      <c r="AB12" s="147" t="str">
        <f>IF(得点経過データ入力○!W12&gt;0,得点経過データ入力○!W12,"")</f>
        <v/>
      </c>
      <c r="AC12" s="147" t="str">
        <f>IF(得点経過データ入力○!U12="","",得点経過データ入力○!U12)</f>
        <v/>
      </c>
      <c r="AD12" s="148" t="str">
        <f t="shared" ref="AD12:AD75" si="1">E12&amp;F12&amp;G12&amp;H12&amp;I12&amp;J12&amp;K12&amp;L12&amp;M12&amp;N12&amp;O12&amp;P12&amp;Q12&amp;R12&amp;S12&amp;T12&amp;U12&amp;V12&amp;W12&amp;X12&amp;Y12&amp;Z12</f>
        <v/>
      </c>
    </row>
    <row r="13" spans="1:39" x14ac:dyDescent="0.2">
      <c r="A13" s="151" t="str">
        <f>IF(得点経過データ入力○!A13&gt;0,得点経過データ入力○!A13,"")</f>
        <v/>
      </c>
      <c r="B13" s="151" t="str">
        <f>IF(得点経過データ入力○!B13&gt;0,VLOOKUP(得点経過データ入力○!B13,VLOOKUP情報!$A$2:$B$3,2,FALSE),"")</f>
        <v/>
      </c>
      <c r="C13" s="151" t="str">
        <f>IF(得点経過データ入力○!C13&gt;0,得点経過データ入力○!C13,"")</f>
        <v/>
      </c>
      <c r="D13" s="147" t="str">
        <f>IF(得点経過データ入力○!C13&gt;0,"分","")</f>
        <v/>
      </c>
      <c r="E13" s="151" t="str">
        <f>IF(得点経過データ入力○!D13&gt;0,VLOOKUP(得点経過データ入力○!D13,VLOOKUP情報!$C$2:$D$3,2,FALSE),"")</f>
        <v/>
      </c>
      <c r="F13" s="147" t="str">
        <f>IF(得点経過データ入力○!E13&gt;0,VLOOKUP(得点経過データ入力○!E13,VLOOKUP情報!$E$2:$F$8,2,FALSE),"")</f>
        <v/>
      </c>
      <c r="G13" s="147" t="str">
        <f>IF(得点経過データ入力○!F13&gt;0,VLOOKUP(得点経過データ入力○!F13,VLOOKUP情報!$G$2:$H$8,2,FALSE),"")</f>
        <v/>
      </c>
      <c r="H13" s="147" t="str">
        <f>IF(得点経過データ入力○!G13&gt;0,VLOOKUP(得点経過データ入力○!G13,VLOOKUP情報!$I$2:$J$15,2,FALSE),"")</f>
        <v/>
      </c>
      <c r="I13" s="147" t="str">
        <f>IF(得点経過データ入力○!H13&gt;0,VLOOKUP(得点経過データ入力○!H13,VLOOKUP情報!$K$2:$L$7,2,FALSE),"")</f>
        <v/>
      </c>
      <c r="J13" s="147" t="str">
        <f>IF(得点経過データ入力○!I13&gt;0,得点経過データ入力○!I13,"")</f>
        <v/>
      </c>
      <c r="K13" s="147" t="str">
        <f>IF(得点経過データ入力○!J13&gt;0,"→","")</f>
        <v/>
      </c>
      <c r="L13" s="147" t="str">
        <f>IF(得点経過データ入力○!J13&gt;0,得点経過データ入力○!J13,"")</f>
        <v/>
      </c>
      <c r="M13" s="147" t="str">
        <f>IF(得点経過データ入力○!K13&gt;0,"→","")</f>
        <v/>
      </c>
      <c r="N13" s="147" t="str">
        <f>IF(得点経過データ入力○!K13&gt;0,得点経過データ入力○!K13,"")</f>
        <v/>
      </c>
      <c r="O13" s="147" t="str">
        <f>IF(得点経過データ入力○!L13&gt;0,"→","")</f>
        <v/>
      </c>
      <c r="P13" s="147" t="str">
        <f>IF(得点経過データ入力○!L13&gt;0,得点経過データ入力○!L13,"")</f>
        <v/>
      </c>
      <c r="Q13" s="147" t="str">
        <f>IF(得点経過データ入力○!M13&gt;0,"→","")</f>
        <v/>
      </c>
      <c r="R13" s="147" t="str">
        <f>IF(得点経過データ入力○!M13&gt;0,得点経過データ入力○!M13,"")</f>
        <v/>
      </c>
      <c r="S13" s="147" t="str">
        <f>IF(得点経過データ入力○!N13&gt;0,"→","")</f>
        <v/>
      </c>
      <c r="T13" s="147" t="str">
        <f>IF(得点経過データ入力○!N13&gt;0,得点経過データ入力○!N13,"")</f>
        <v/>
      </c>
      <c r="U13" s="147" t="str">
        <f>IF(得点経過データ入力○!I13&gt;0,"番","")</f>
        <v/>
      </c>
      <c r="V13" s="147" t="str">
        <f>IF(得点経過データ入力○!O13&gt;0,VLOOKUP(得点経過データ入力○!O13,VLOOKUP情報!$M$2:$N$5,2,FALSE),"")</f>
        <v/>
      </c>
      <c r="W13" s="147" t="str">
        <f>IF(得点経過データ入力○!P13&gt;0,VLOOKUP(得点経過データ入力○!P13,VLOOKUP情報!$O$2:$P$7,2,FALSE),"")</f>
        <v/>
      </c>
      <c r="X13" s="147" t="str">
        <f>IF(得点経過データ入力○!Q13&gt;0,VLOOKUP(得点経過データ入力○!Q13,VLOOKUP情報!$Q$2:$R$3,2,FALSE),"")</f>
        <v/>
      </c>
      <c r="Y13" s="147" t="str">
        <f>IF(得点経過データ入力○!R13&gt;0,得点経過データ入力○!R13,"")</f>
        <v/>
      </c>
      <c r="Z13" s="147" t="str">
        <f>IF(得点経過データ入力○!S13&gt;0,VLOOKUP(得点経過データ入力○!S13,VLOOKUP情報!$S$2:$T$5,2,FALSE),"")</f>
        <v/>
      </c>
      <c r="AA13" s="147" t="str">
        <f>IF(得点経過データ入力○!T13="","",得点経過データ入力○!T13)</f>
        <v/>
      </c>
      <c r="AB13" s="147" t="str">
        <f>IF(得点経過データ入力○!W13&gt;0,得点経過データ入力○!W13,"")</f>
        <v/>
      </c>
      <c r="AC13" s="147" t="str">
        <f>IF(得点経過データ入力○!U13="","",得点経過データ入力○!U13)</f>
        <v/>
      </c>
      <c r="AD13" s="148" t="str">
        <f t="shared" si="1"/>
        <v/>
      </c>
    </row>
    <row r="14" spans="1:39" x14ac:dyDescent="0.2">
      <c r="A14" s="151" t="str">
        <f>IF(得点経過データ入力○!A14&gt;0,得点経過データ入力○!A14,"")</f>
        <v/>
      </c>
      <c r="B14" s="151" t="str">
        <f>IF(得点経過データ入力○!B14&gt;0,VLOOKUP(得点経過データ入力○!B14,VLOOKUP情報!$A$2:$B$3,2,FALSE),"")</f>
        <v/>
      </c>
      <c r="C14" s="151" t="str">
        <f>IF(得点経過データ入力○!C14&gt;0,得点経過データ入力○!C14,"")</f>
        <v/>
      </c>
      <c r="D14" s="147" t="str">
        <f>IF(得点経過データ入力○!C14&gt;0,"分","")</f>
        <v/>
      </c>
      <c r="E14" s="151" t="str">
        <f>IF(得点経過データ入力○!D14&gt;0,VLOOKUP(得点経過データ入力○!D14,VLOOKUP情報!$C$2:$D$3,2,FALSE),"")</f>
        <v/>
      </c>
      <c r="F14" s="147" t="str">
        <f>IF(得点経過データ入力○!E14&gt;0,VLOOKUP(得点経過データ入力○!E14,VLOOKUP情報!$E$2:$F$8,2,FALSE),"")</f>
        <v/>
      </c>
      <c r="G14" s="147" t="str">
        <f>IF(得点経過データ入力○!F14&gt;0,VLOOKUP(得点経過データ入力○!F14,VLOOKUP情報!$G$2:$H$8,2,FALSE),"")</f>
        <v/>
      </c>
      <c r="H14" s="147" t="str">
        <f>IF(得点経過データ入力○!G14&gt;0,VLOOKUP(得点経過データ入力○!G14,VLOOKUP情報!$I$2:$J$15,2,FALSE),"")</f>
        <v/>
      </c>
      <c r="I14" s="147" t="str">
        <f>IF(得点経過データ入力○!H14&gt;0,VLOOKUP(得点経過データ入力○!H14,VLOOKUP情報!$K$2:$L$7,2,FALSE),"")</f>
        <v/>
      </c>
      <c r="J14" s="147" t="str">
        <f>IF(得点経過データ入力○!I14&gt;0,得点経過データ入力○!I14,"")</f>
        <v/>
      </c>
      <c r="K14" s="147" t="str">
        <f>IF(得点経過データ入力○!J14&gt;0,"→","")</f>
        <v/>
      </c>
      <c r="L14" s="147" t="str">
        <f>IF(得点経過データ入力○!J14&gt;0,得点経過データ入力○!J14,"")</f>
        <v/>
      </c>
      <c r="M14" s="147" t="str">
        <f>IF(得点経過データ入力○!K14&gt;0,"→","")</f>
        <v/>
      </c>
      <c r="N14" s="147" t="str">
        <f>IF(得点経過データ入力○!K14&gt;0,得点経過データ入力○!K14,"")</f>
        <v/>
      </c>
      <c r="O14" s="147" t="str">
        <f>IF(得点経過データ入力○!L14&gt;0,"→","")</f>
        <v/>
      </c>
      <c r="P14" s="147" t="str">
        <f>IF(得点経過データ入力○!L14&gt;0,得点経過データ入力○!L14,"")</f>
        <v/>
      </c>
      <c r="Q14" s="147" t="str">
        <f>IF(得点経過データ入力○!M14&gt;0,"→","")</f>
        <v/>
      </c>
      <c r="R14" s="147" t="str">
        <f>IF(得点経過データ入力○!M14&gt;0,得点経過データ入力○!M14,"")</f>
        <v/>
      </c>
      <c r="S14" s="147" t="str">
        <f>IF(得点経過データ入力○!N14&gt;0,"→","")</f>
        <v/>
      </c>
      <c r="T14" s="147" t="str">
        <f>IF(得点経過データ入力○!N14&gt;0,得点経過データ入力○!N14,"")</f>
        <v/>
      </c>
      <c r="U14" s="147" t="str">
        <f>IF(得点経過データ入力○!I14&gt;0,"番","")</f>
        <v/>
      </c>
      <c r="V14" s="147" t="str">
        <f>IF(得点経過データ入力○!O14&gt;0,VLOOKUP(得点経過データ入力○!O14,VLOOKUP情報!$M$2:$N$5,2,FALSE),"")</f>
        <v/>
      </c>
      <c r="W14" s="147" t="str">
        <f>IF(得点経過データ入力○!P14&gt;0,VLOOKUP(得点経過データ入力○!P14,VLOOKUP情報!$O$2:$P$7,2,FALSE),"")</f>
        <v/>
      </c>
      <c r="X14" s="147" t="str">
        <f>IF(得点経過データ入力○!Q14&gt;0,VLOOKUP(得点経過データ入力○!Q14,VLOOKUP情報!$Q$2:$R$3,2,FALSE),"")</f>
        <v/>
      </c>
      <c r="Y14" s="147" t="str">
        <f>IF(得点経過データ入力○!R14&gt;0,得点経過データ入力○!R14,"")</f>
        <v/>
      </c>
      <c r="Z14" s="147" t="str">
        <f>IF(得点経過データ入力○!S14&gt;0,VLOOKUP(得点経過データ入力○!S14,VLOOKUP情報!$S$2:$T$5,2,FALSE),"")</f>
        <v/>
      </c>
      <c r="AA14" s="147" t="str">
        <f>IF(得点経過データ入力○!T14="","",得点経過データ入力○!T14)</f>
        <v/>
      </c>
      <c r="AB14" s="147" t="str">
        <f>IF(得点経過データ入力○!W14&gt;0,得点経過データ入力○!W14,"")</f>
        <v/>
      </c>
      <c r="AC14" s="147" t="str">
        <f>IF(得点経過データ入力○!U14="","",得点経過データ入力○!U14)</f>
        <v/>
      </c>
      <c r="AD14" s="148" t="str">
        <f t="shared" si="1"/>
        <v/>
      </c>
    </row>
    <row r="15" spans="1:39" x14ac:dyDescent="0.2">
      <c r="A15" s="151" t="str">
        <f>IF(得点経過データ入力○!A15&gt;0,得点経過データ入力○!A15,"")</f>
        <v/>
      </c>
      <c r="B15" s="151" t="str">
        <f>IF(得点経過データ入力○!B15&gt;0,VLOOKUP(得点経過データ入力○!B15,VLOOKUP情報!$A$2:$B$3,2,FALSE),"")</f>
        <v/>
      </c>
      <c r="C15" s="151" t="str">
        <f>IF(得点経過データ入力○!C15&gt;0,得点経過データ入力○!C15,"")</f>
        <v/>
      </c>
      <c r="D15" s="147" t="str">
        <f>IF(得点経過データ入力○!C15&gt;0,"分","")</f>
        <v/>
      </c>
      <c r="E15" s="151" t="str">
        <f>IF(得点経過データ入力○!D15&gt;0,VLOOKUP(得点経過データ入力○!D15,VLOOKUP情報!$C$2:$D$3,2,FALSE),"")</f>
        <v/>
      </c>
      <c r="F15" s="147" t="str">
        <f>IF(得点経過データ入力○!E15&gt;0,VLOOKUP(得点経過データ入力○!E15,VLOOKUP情報!$E$2:$F$8,2,FALSE),"")</f>
        <v/>
      </c>
      <c r="G15" s="147" t="str">
        <f>IF(得点経過データ入力○!F15&gt;0,VLOOKUP(得点経過データ入力○!F15,VLOOKUP情報!$G$2:$H$8,2,FALSE),"")</f>
        <v/>
      </c>
      <c r="H15" s="147" t="str">
        <f>IF(得点経過データ入力○!G15&gt;0,VLOOKUP(得点経過データ入力○!G15,VLOOKUP情報!$I$2:$J$15,2,FALSE),"")</f>
        <v/>
      </c>
      <c r="I15" s="147" t="str">
        <f>IF(得点経過データ入力○!H15&gt;0,VLOOKUP(得点経過データ入力○!H15,VLOOKUP情報!$K$2:$L$7,2,FALSE),"")</f>
        <v/>
      </c>
      <c r="J15" s="147" t="str">
        <f>IF(得点経過データ入力○!I15&gt;0,得点経過データ入力○!I15,"")</f>
        <v/>
      </c>
      <c r="K15" s="147" t="str">
        <f>IF(得点経過データ入力○!J15&gt;0,"→","")</f>
        <v/>
      </c>
      <c r="L15" s="147" t="str">
        <f>IF(得点経過データ入力○!J15&gt;0,得点経過データ入力○!J15,"")</f>
        <v/>
      </c>
      <c r="M15" s="147" t="str">
        <f>IF(得点経過データ入力○!K15&gt;0,"→","")</f>
        <v/>
      </c>
      <c r="N15" s="147" t="str">
        <f>IF(得点経過データ入力○!K15&gt;0,得点経過データ入力○!K15,"")</f>
        <v/>
      </c>
      <c r="O15" s="147" t="str">
        <f>IF(得点経過データ入力○!L15&gt;0,"→","")</f>
        <v/>
      </c>
      <c r="P15" s="147" t="str">
        <f>IF(得点経過データ入力○!L15&gt;0,得点経過データ入力○!L15,"")</f>
        <v/>
      </c>
      <c r="Q15" s="147" t="str">
        <f>IF(得点経過データ入力○!M15&gt;0,"→","")</f>
        <v/>
      </c>
      <c r="R15" s="147" t="str">
        <f>IF(得点経過データ入力○!M15&gt;0,得点経過データ入力○!M15,"")</f>
        <v/>
      </c>
      <c r="S15" s="147" t="str">
        <f>IF(得点経過データ入力○!N15&gt;0,"→","")</f>
        <v/>
      </c>
      <c r="T15" s="147" t="str">
        <f>IF(得点経過データ入力○!N15&gt;0,得点経過データ入力○!N15,"")</f>
        <v/>
      </c>
      <c r="U15" s="147" t="str">
        <f>IF(得点経過データ入力○!I15&gt;0,"番","")</f>
        <v/>
      </c>
      <c r="V15" s="147" t="str">
        <f>IF(得点経過データ入力○!O15&gt;0,VLOOKUP(得点経過データ入力○!O15,VLOOKUP情報!$M$2:$N$5,2,FALSE),"")</f>
        <v/>
      </c>
      <c r="W15" s="147" t="str">
        <f>IF(得点経過データ入力○!P15&gt;0,VLOOKUP(得点経過データ入力○!P15,VLOOKUP情報!$O$2:$P$7,2,FALSE),"")</f>
        <v/>
      </c>
      <c r="X15" s="147" t="str">
        <f>IF(得点経過データ入力○!Q15&gt;0,VLOOKUP(得点経過データ入力○!Q15,VLOOKUP情報!$Q$2:$R$3,2,FALSE),"")</f>
        <v/>
      </c>
      <c r="Y15" s="147" t="str">
        <f>IF(得点経過データ入力○!R15&gt;0,得点経過データ入力○!R15,"")</f>
        <v/>
      </c>
      <c r="Z15" s="147" t="str">
        <f>IF(得点経過データ入力○!S15&gt;0,VLOOKUP(得点経過データ入力○!S15,VLOOKUP情報!$S$2:$T$5,2,FALSE),"")</f>
        <v/>
      </c>
      <c r="AA15" s="147" t="str">
        <f>IF(得点経過データ入力○!T15="","",得点経過データ入力○!T15)</f>
        <v/>
      </c>
      <c r="AB15" s="147" t="str">
        <f>IF(得点経過データ入力○!W15&gt;0,得点経過データ入力○!W15,"")</f>
        <v/>
      </c>
      <c r="AC15" s="147" t="str">
        <f>IF(得点経過データ入力○!U15="","",得点経過データ入力○!U15)</f>
        <v/>
      </c>
      <c r="AD15" s="148" t="str">
        <f t="shared" si="1"/>
        <v/>
      </c>
    </row>
    <row r="16" spans="1:39" x14ac:dyDescent="0.2">
      <c r="A16" s="151" t="str">
        <f>IF(得点経過データ入力○!A16&gt;0,得点経過データ入力○!A16,"")</f>
        <v/>
      </c>
      <c r="B16" s="151" t="str">
        <f>IF(得点経過データ入力○!B16&gt;0,VLOOKUP(得点経過データ入力○!B16,VLOOKUP情報!$A$2:$B$3,2,FALSE),"")</f>
        <v/>
      </c>
      <c r="C16" s="151" t="str">
        <f>IF(得点経過データ入力○!C16&gt;0,得点経過データ入力○!C16,"")</f>
        <v/>
      </c>
      <c r="D16" s="147" t="str">
        <f>IF(得点経過データ入力○!C16&gt;0,"分","")</f>
        <v/>
      </c>
      <c r="E16" s="151" t="str">
        <f>IF(得点経過データ入力○!D16&gt;0,VLOOKUP(得点経過データ入力○!D16,VLOOKUP情報!$C$2:$D$3,2,FALSE),"")</f>
        <v/>
      </c>
      <c r="F16" s="147" t="str">
        <f>IF(得点経過データ入力○!E16&gt;0,VLOOKUP(得点経過データ入力○!E16,VLOOKUP情報!$E$2:$F$8,2,FALSE),"")</f>
        <v/>
      </c>
      <c r="G16" s="147" t="str">
        <f>IF(得点経過データ入力○!F16&gt;0,VLOOKUP(得点経過データ入力○!F16,VLOOKUP情報!$G$2:$H$8,2,FALSE),"")</f>
        <v/>
      </c>
      <c r="H16" s="147" t="str">
        <f>IF(得点経過データ入力○!G16&gt;0,VLOOKUP(得点経過データ入力○!G16,VLOOKUP情報!$I$2:$J$15,2,FALSE),"")</f>
        <v/>
      </c>
      <c r="I16" s="147" t="str">
        <f>IF(得点経過データ入力○!H16&gt;0,VLOOKUP(得点経過データ入力○!H16,VLOOKUP情報!$K$2:$L$7,2,FALSE),"")</f>
        <v/>
      </c>
      <c r="J16" s="147" t="str">
        <f>IF(得点経過データ入力○!I16&gt;0,得点経過データ入力○!I16,"")</f>
        <v/>
      </c>
      <c r="K16" s="147" t="str">
        <f>IF(得点経過データ入力○!J16&gt;0,"→","")</f>
        <v/>
      </c>
      <c r="L16" s="147" t="str">
        <f>IF(得点経過データ入力○!J16&gt;0,得点経過データ入力○!J16,"")</f>
        <v/>
      </c>
      <c r="M16" s="147" t="str">
        <f>IF(得点経過データ入力○!K16&gt;0,"→","")</f>
        <v/>
      </c>
      <c r="N16" s="147" t="str">
        <f>IF(得点経過データ入力○!K16&gt;0,得点経過データ入力○!K16,"")</f>
        <v/>
      </c>
      <c r="O16" s="147" t="str">
        <f>IF(得点経過データ入力○!L16&gt;0,"→","")</f>
        <v/>
      </c>
      <c r="P16" s="147" t="str">
        <f>IF(得点経過データ入力○!L16&gt;0,得点経過データ入力○!L16,"")</f>
        <v/>
      </c>
      <c r="Q16" s="147" t="str">
        <f>IF(得点経過データ入力○!M16&gt;0,"→","")</f>
        <v/>
      </c>
      <c r="R16" s="147" t="str">
        <f>IF(得点経過データ入力○!M16&gt;0,得点経過データ入力○!M16,"")</f>
        <v/>
      </c>
      <c r="S16" s="147" t="str">
        <f>IF(得点経過データ入力○!N16&gt;0,"→","")</f>
        <v/>
      </c>
      <c r="T16" s="147" t="str">
        <f>IF(得点経過データ入力○!N16&gt;0,得点経過データ入力○!N16,"")</f>
        <v/>
      </c>
      <c r="U16" s="147" t="str">
        <f>IF(得点経過データ入力○!I16&gt;0,"番","")</f>
        <v/>
      </c>
      <c r="V16" s="147" t="str">
        <f>IF(得点経過データ入力○!O16&gt;0,VLOOKUP(得点経過データ入力○!O16,VLOOKUP情報!$M$2:$N$5,2,FALSE),"")</f>
        <v/>
      </c>
      <c r="W16" s="147" t="str">
        <f>IF(得点経過データ入力○!P16&gt;0,VLOOKUP(得点経過データ入力○!P16,VLOOKUP情報!$O$2:$P$7,2,FALSE),"")</f>
        <v/>
      </c>
      <c r="X16" s="147" t="str">
        <f>IF(得点経過データ入力○!Q16&gt;0,VLOOKUP(得点経過データ入力○!Q16,VLOOKUP情報!$Q$2:$R$3,2,FALSE),"")</f>
        <v/>
      </c>
      <c r="Y16" s="147" t="str">
        <f>IF(得点経過データ入力○!R16&gt;0,得点経過データ入力○!R16,"")</f>
        <v/>
      </c>
      <c r="Z16" s="147" t="str">
        <f>IF(得点経過データ入力○!S16&gt;0,VLOOKUP(得点経過データ入力○!S16,VLOOKUP情報!$S$2:$T$5,2,FALSE),"")</f>
        <v/>
      </c>
      <c r="AA16" s="147" t="str">
        <f>IF(得点経過データ入力○!T16="","",得点経過データ入力○!T16)</f>
        <v/>
      </c>
      <c r="AB16" s="147" t="str">
        <f>IF(得点経過データ入力○!W16&gt;0,得点経過データ入力○!W16,"")</f>
        <v/>
      </c>
      <c r="AC16" s="147" t="str">
        <f>IF(得点経過データ入力○!U16="","",得点経過データ入力○!U16)</f>
        <v/>
      </c>
      <c r="AD16" s="148" t="str">
        <f t="shared" si="1"/>
        <v/>
      </c>
    </row>
    <row r="17" spans="1:30" x14ac:dyDescent="0.2">
      <c r="A17" s="151" t="str">
        <f>IF(得点経過データ入力○!A17&gt;0,得点経過データ入力○!A17,"")</f>
        <v/>
      </c>
      <c r="B17" s="151" t="str">
        <f>IF(得点経過データ入力○!B17&gt;0,VLOOKUP(得点経過データ入力○!B17,VLOOKUP情報!$A$2:$B$3,2,FALSE),"")</f>
        <v/>
      </c>
      <c r="C17" s="151" t="str">
        <f>IF(得点経過データ入力○!C17&gt;0,得点経過データ入力○!C17,"")</f>
        <v/>
      </c>
      <c r="D17" s="147" t="str">
        <f>IF(得点経過データ入力○!C17&gt;0,"分","")</f>
        <v/>
      </c>
      <c r="E17" s="151" t="str">
        <f>IF(得点経過データ入力○!D17&gt;0,VLOOKUP(得点経過データ入力○!D17,VLOOKUP情報!$C$2:$D$3,2,FALSE),"")</f>
        <v/>
      </c>
      <c r="F17" s="147" t="str">
        <f>IF(得点経過データ入力○!E17&gt;0,VLOOKUP(得点経過データ入力○!E17,VLOOKUP情報!$E$2:$F$8,2,FALSE),"")</f>
        <v/>
      </c>
      <c r="G17" s="147" t="str">
        <f>IF(得点経過データ入力○!F17&gt;0,VLOOKUP(得点経過データ入力○!F17,VLOOKUP情報!$G$2:$H$8,2,FALSE),"")</f>
        <v/>
      </c>
      <c r="H17" s="147" t="str">
        <f>IF(得点経過データ入力○!G17&gt;0,VLOOKUP(得点経過データ入力○!G17,VLOOKUP情報!$I$2:$J$15,2,FALSE),"")</f>
        <v/>
      </c>
      <c r="I17" s="147" t="str">
        <f>IF(得点経過データ入力○!H17&gt;0,VLOOKUP(得点経過データ入力○!H17,VLOOKUP情報!$K$2:$L$7,2,FALSE),"")</f>
        <v/>
      </c>
      <c r="J17" s="147" t="str">
        <f>IF(得点経過データ入力○!I17&gt;0,得点経過データ入力○!I17,"")</f>
        <v/>
      </c>
      <c r="K17" s="147" t="str">
        <f>IF(得点経過データ入力○!J17&gt;0,"→","")</f>
        <v/>
      </c>
      <c r="L17" s="147" t="str">
        <f>IF(得点経過データ入力○!J17&gt;0,得点経過データ入力○!J17,"")</f>
        <v/>
      </c>
      <c r="M17" s="147" t="str">
        <f>IF(得点経過データ入力○!K17&gt;0,"→","")</f>
        <v/>
      </c>
      <c r="N17" s="147" t="str">
        <f>IF(得点経過データ入力○!K17&gt;0,得点経過データ入力○!K17,"")</f>
        <v/>
      </c>
      <c r="O17" s="147" t="str">
        <f>IF(得点経過データ入力○!L17&gt;0,"→","")</f>
        <v/>
      </c>
      <c r="P17" s="147" t="str">
        <f>IF(得点経過データ入力○!L17&gt;0,得点経過データ入力○!L17,"")</f>
        <v/>
      </c>
      <c r="Q17" s="147" t="str">
        <f>IF(得点経過データ入力○!M17&gt;0,"→","")</f>
        <v/>
      </c>
      <c r="R17" s="147" t="str">
        <f>IF(得点経過データ入力○!M17&gt;0,得点経過データ入力○!M17,"")</f>
        <v/>
      </c>
      <c r="S17" s="147" t="str">
        <f>IF(得点経過データ入力○!N17&gt;0,"→","")</f>
        <v/>
      </c>
      <c r="T17" s="147" t="str">
        <f>IF(得点経過データ入力○!N17&gt;0,得点経過データ入力○!N17,"")</f>
        <v/>
      </c>
      <c r="U17" s="147" t="str">
        <f>IF(得点経過データ入力○!I17&gt;0,"番","")</f>
        <v/>
      </c>
      <c r="V17" s="147" t="str">
        <f>IF(得点経過データ入力○!O17&gt;0,VLOOKUP(得点経過データ入力○!O17,VLOOKUP情報!$M$2:$N$5,2,FALSE),"")</f>
        <v/>
      </c>
      <c r="W17" s="147" t="str">
        <f>IF(得点経過データ入力○!P17&gt;0,VLOOKUP(得点経過データ入力○!P17,VLOOKUP情報!$O$2:$P$7,2,FALSE),"")</f>
        <v/>
      </c>
      <c r="X17" s="147" t="str">
        <f>IF(得点経過データ入力○!Q17&gt;0,VLOOKUP(得点経過データ入力○!Q17,VLOOKUP情報!$Q$2:$R$3,2,FALSE),"")</f>
        <v/>
      </c>
      <c r="Y17" s="147" t="str">
        <f>IF(得点経過データ入力○!R17&gt;0,得点経過データ入力○!R17,"")</f>
        <v/>
      </c>
      <c r="Z17" s="147" t="str">
        <f>IF(得点経過データ入力○!S17&gt;0,VLOOKUP(得点経過データ入力○!S17,VLOOKUP情報!$S$2:$T$5,2,FALSE),"")</f>
        <v/>
      </c>
      <c r="AA17" s="147" t="str">
        <f>IF(得点経過データ入力○!T17="","",得点経過データ入力○!T17)</f>
        <v/>
      </c>
      <c r="AB17" s="147" t="str">
        <f>IF(得点経過データ入力○!W17&gt;0,得点経過データ入力○!W17,"")</f>
        <v/>
      </c>
      <c r="AC17" s="147" t="str">
        <f>IF(得点経過データ入力○!U17="","",得点経過データ入力○!U17)</f>
        <v/>
      </c>
      <c r="AD17" s="148" t="str">
        <f t="shared" si="1"/>
        <v/>
      </c>
    </row>
    <row r="18" spans="1:30" x14ac:dyDescent="0.2">
      <c r="A18" s="151" t="str">
        <f>IF(得点経過データ入力○!A18&gt;0,得点経過データ入力○!A18,"")</f>
        <v/>
      </c>
      <c r="B18" s="151" t="str">
        <f>IF(得点経過データ入力○!B18&gt;0,VLOOKUP(得点経過データ入力○!B18,VLOOKUP情報!$A$2:$B$3,2,FALSE),"")</f>
        <v/>
      </c>
      <c r="C18" s="151" t="str">
        <f>IF(得点経過データ入力○!C18&gt;0,得点経過データ入力○!C18,"")</f>
        <v/>
      </c>
      <c r="D18" s="147" t="str">
        <f>IF(得点経過データ入力○!C18&gt;0,"分","")</f>
        <v/>
      </c>
      <c r="E18" s="151" t="str">
        <f>IF(得点経過データ入力○!D18&gt;0,VLOOKUP(得点経過データ入力○!D18,VLOOKUP情報!$C$2:$D$3,2,FALSE),"")</f>
        <v/>
      </c>
      <c r="F18" s="147" t="str">
        <f>IF(得点経過データ入力○!E18&gt;0,VLOOKUP(得点経過データ入力○!E18,VLOOKUP情報!$E$2:$F$8,2,FALSE),"")</f>
        <v/>
      </c>
      <c r="G18" s="147" t="str">
        <f>IF(得点経過データ入力○!F18&gt;0,VLOOKUP(得点経過データ入力○!F18,VLOOKUP情報!$G$2:$H$8,2,FALSE),"")</f>
        <v/>
      </c>
      <c r="H18" s="147" t="str">
        <f>IF(得点経過データ入力○!G18&gt;0,VLOOKUP(得点経過データ入力○!G18,VLOOKUP情報!$I$2:$J$15,2,FALSE),"")</f>
        <v/>
      </c>
      <c r="I18" s="147" t="str">
        <f>IF(得点経過データ入力○!H18&gt;0,VLOOKUP(得点経過データ入力○!H18,VLOOKUP情報!$K$2:$L$7,2,FALSE),"")</f>
        <v/>
      </c>
      <c r="J18" s="147" t="str">
        <f>IF(得点経過データ入力○!I18&gt;0,得点経過データ入力○!I18,"")</f>
        <v/>
      </c>
      <c r="K18" s="147" t="str">
        <f>IF(得点経過データ入力○!J18&gt;0,"→","")</f>
        <v/>
      </c>
      <c r="L18" s="147" t="str">
        <f>IF(得点経過データ入力○!J18&gt;0,得点経過データ入力○!J18,"")</f>
        <v/>
      </c>
      <c r="M18" s="147" t="str">
        <f>IF(得点経過データ入力○!K18&gt;0,"→","")</f>
        <v/>
      </c>
      <c r="N18" s="147" t="str">
        <f>IF(得点経過データ入力○!K18&gt;0,得点経過データ入力○!K18,"")</f>
        <v/>
      </c>
      <c r="O18" s="147" t="str">
        <f>IF(得点経過データ入力○!L18&gt;0,"→","")</f>
        <v/>
      </c>
      <c r="P18" s="147" t="str">
        <f>IF(得点経過データ入力○!L18&gt;0,得点経過データ入力○!L18,"")</f>
        <v/>
      </c>
      <c r="Q18" s="147" t="str">
        <f>IF(得点経過データ入力○!M18&gt;0,"→","")</f>
        <v/>
      </c>
      <c r="R18" s="147" t="str">
        <f>IF(得点経過データ入力○!M18&gt;0,得点経過データ入力○!M18,"")</f>
        <v/>
      </c>
      <c r="S18" s="147" t="str">
        <f>IF(得点経過データ入力○!N18&gt;0,"→","")</f>
        <v/>
      </c>
      <c r="T18" s="147" t="str">
        <f>IF(得点経過データ入力○!N18&gt;0,得点経過データ入力○!N18,"")</f>
        <v/>
      </c>
      <c r="U18" s="147" t="str">
        <f>IF(得点経過データ入力○!I18&gt;0,"番","")</f>
        <v/>
      </c>
      <c r="V18" s="147" t="str">
        <f>IF(得点経過データ入力○!O18&gt;0,VLOOKUP(得点経過データ入力○!O18,VLOOKUP情報!$M$2:$N$5,2,FALSE),"")</f>
        <v/>
      </c>
      <c r="W18" s="147" t="str">
        <f>IF(得点経過データ入力○!P18&gt;0,VLOOKUP(得点経過データ入力○!P18,VLOOKUP情報!$O$2:$P$7,2,FALSE),"")</f>
        <v/>
      </c>
      <c r="X18" s="147" t="str">
        <f>IF(得点経過データ入力○!Q18&gt;0,VLOOKUP(得点経過データ入力○!Q18,VLOOKUP情報!$Q$2:$R$3,2,FALSE),"")</f>
        <v/>
      </c>
      <c r="Y18" s="147" t="str">
        <f>IF(得点経過データ入力○!R18&gt;0,得点経過データ入力○!R18,"")</f>
        <v/>
      </c>
      <c r="Z18" s="147" t="str">
        <f>IF(得点経過データ入力○!S18&gt;0,VLOOKUP(得点経過データ入力○!S18,VLOOKUP情報!$S$2:$T$5,2,FALSE),"")</f>
        <v/>
      </c>
      <c r="AA18" s="147" t="str">
        <f>IF(得点経過データ入力○!T18="","",得点経過データ入力○!T18)</f>
        <v/>
      </c>
      <c r="AB18" s="147" t="str">
        <f>IF(得点経過データ入力○!W18&gt;0,得点経過データ入力○!W18,"")</f>
        <v/>
      </c>
      <c r="AC18" s="147" t="str">
        <f>IF(得点経過データ入力○!U18="","",得点経過データ入力○!U18)</f>
        <v/>
      </c>
      <c r="AD18" s="148" t="str">
        <f t="shared" si="1"/>
        <v/>
      </c>
    </row>
    <row r="19" spans="1:30" x14ac:dyDescent="0.2">
      <c r="A19" s="151" t="str">
        <f>IF(得点経過データ入力○!A19&gt;0,得点経過データ入力○!A19,"")</f>
        <v/>
      </c>
      <c r="B19" s="151" t="str">
        <f>IF(得点経過データ入力○!B19&gt;0,VLOOKUP(得点経過データ入力○!B19,VLOOKUP情報!$A$2:$B$3,2,FALSE),"")</f>
        <v/>
      </c>
      <c r="C19" s="151" t="str">
        <f>IF(得点経過データ入力○!C19&gt;0,得点経過データ入力○!C19,"")</f>
        <v/>
      </c>
      <c r="D19" s="147" t="str">
        <f>IF(得点経過データ入力○!C19&gt;0,"分","")</f>
        <v/>
      </c>
      <c r="E19" s="151" t="str">
        <f>IF(得点経過データ入力○!D19&gt;0,VLOOKUP(得点経過データ入力○!D19,VLOOKUP情報!$C$2:$D$3,2,FALSE),"")</f>
        <v/>
      </c>
      <c r="F19" s="147" t="str">
        <f>IF(得点経過データ入力○!E19&gt;0,VLOOKUP(得点経過データ入力○!E19,VLOOKUP情報!$E$2:$F$8,2,FALSE),"")</f>
        <v/>
      </c>
      <c r="G19" s="147" t="str">
        <f>IF(得点経過データ入力○!F19&gt;0,VLOOKUP(得点経過データ入力○!F19,VLOOKUP情報!$G$2:$H$8,2,FALSE),"")</f>
        <v/>
      </c>
      <c r="H19" s="147" t="str">
        <f>IF(得点経過データ入力○!G19&gt;0,VLOOKUP(得点経過データ入力○!G19,VLOOKUP情報!$I$2:$J$15,2,FALSE),"")</f>
        <v/>
      </c>
      <c r="I19" s="147" t="str">
        <f>IF(得点経過データ入力○!H19&gt;0,VLOOKUP(得点経過データ入力○!H19,VLOOKUP情報!$K$2:$L$7,2,FALSE),"")</f>
        <v/>
      </c>
      <c r="J19" s="147" t="str">
        <f>IF(得点経過データ入力○!I19&gt;0,得点経過データ入力○!I19,"")</f>
        <v/>
      </c>
      <c r="K19" s="147" t="str">
        <f>IF(得点経過データ入力○!J19&gt;0,"→","")</f>
        <v/>
      </c>
      <c r="L19" s="147" t="str">
        <f>IF(得点経過データ入力○!J19&gt;0,得点経過データ入力○!J19,"")</f>
        <v/>
      </c>
      <c r="M19" s="147" t="str">
        <f>IF(得点経過データ入力○!K19&gt;0,"→","")</f>
        <v/>
      </c>
      <c r="N19" s="147" t="str">
        <f>IF(得点経過データ入力○!K19&gt;0,得点経過データ入力○!K19,"")</f>
        <v/>
      </c>
      <c r="O19" s="147" t="str">
        <f>IF(得点経過データ入力○!L19&gt;0,"→","")</f>
        <v/>
      </c>
      <c r="P19" s="147" t="str">
        <f>IF(得点経過データ入力○!L19&gt;0,得点経過データ入力○!L19,"")</f>
        <v/>
      </c>
      <c r="Q19" s="147" t="str">
        <f>IF(得点経過データ入力○!M19&gt;0,"→","")</f>
        <v/>
      </c>
      <c r="R19" s="147" t="str">
        <f>IF(得点経過データ入力○!M19&gt;0,得点経過データ入力○!M19,"")</f>
        <v/>
      </c>
      <c r="S19" s="147" t="str">
        <f>IF(得点経過データ入力○!N19&gt;0,"→","")</f>
        <v/>
      </c>
      <c r="T19" s="147" t="str">
        <f>IF(得点経過データ入力○!N19&gt;0,得点経過データ入力○!N19,"")</f>
        <v/>
      </c>
      <c r="U19" s="147" t="str">
        <f>IF(得点経過データ入力○!I19&gt;0,"番","")</f>
        <v/>
      </c>
      <c r="V19" s="147" t="str">
        <f>IF(得点経過データ入力○!O19&gt;0,VLOOKUP(得点経過データ入力○!O19,VLOOKUP情報!$M$2:$N$5,2,FALSE),"")</f>
        <v/>
      </c>
      <c r="W19" s="147" t="str">
        <f>IF(得点経過データ入力○!P19&gt;0,VLOOKUP(得点経過データ入力○!P19,VLOOKUP情報!$O$2:$P$7,2,FALSE),"")</f>
        <v/>
      </c>
      <c r="X19" s="147" t="str">
        <f>IF(得点経過データ入力○!Q19&gt;0,VLOOKUP(得点経過データ入力○!Q19,VLOOKUP情報!$Q$2:$R$3,2,FALSE),"")</f>
        <v/>
      </c>
      <c r="Y19" s="147" t="str">
        <f>IF(得点経過データ入力○!R19&gt;0,得点経過データ入力○!R19,"")</f>
        <v/>
      </c>
      <c r="Z19" s="147" t="str">
        <f>IF(得点経過データ入力○!S19&gt;0,VLOOKUP(得点経過データ入力○!S19,VLOOKUP情報!$S$2:$T$5,2,FALSE),"")</f>
        <v/>
      </c>
      <c r="AA19" s="147" t="str">
        <f>IF(得点経過データ入力○!T19="","",得点経過データ入力○!T19)</f>
        <v/>
      </c>
      <c r="AB19" s="147" t="str">
        <f>IF(得点経過データ入力○!W19&gt;0,得点経過データ入力○!W19,"")</f>
        <v/>
      </c>
      <c r="AC19" s="147" t="str">
        <f>IF(得点経過データ入力○!U19="","",得点経過データ入力○!U19)</f>
        <v/>
      </c>
      <c r="AD19" s="148" t="str">
        <f t="shared" si="1"/>
        <v/>
      </c>
    </row>
    <row r="20" spans="1:30" x14ac:dyDescent="0.2">
      <c r="A20" s="151" t="str">
        <f>IF(得点経過データ入力○!A20&gt;0,得点経過データ入力○!A20,"")</f>
        <v/>
      </c>
      <c r="B20" s="151" t="str">
        <f>IF(得点経過データ入力○!B20&gt;0,VLOOKUP(得点経過データ入力○!B20,VLOOKUP情報!$A$2:$B$3,2,FALSE),"")</f>
        <v/>
      </c>
      <c r="C20" s="151" t="str">
        <f>IF(得点経過データ入力○!C20&gt;0,得点経過データ入力○!C20,"")</f>
        <v/>
      </c>
      <c r="D20" s="147" t="str">
        <f>IF(得点経過データ入力○!C20&gt;0,"分","")</f>
        <v/>
      </c>
      <c r="E20" s="151" t="str">
        <f>IF(得点経過データ入力○!D20&gt;0,VLOOKUP(得点経過データ入力○!D20,VLOOKUP情報!$C$2:$D$3,2,FALSE),"")</f>
        <v/>
      </c>
      <c r="F20" s="147" t="str">
        <f>IF(得点経過データ入力○!E20&gt;0,VLOOKUP(得点経過データ入力○!E20,VLOOKUP情報!$E$2:$F$8,2,FALSE),"")</f>
        <v/>
      </c>
      <c r="G20" s="147" t="str">
        <f>IF(得点経過データ入力○!F20&gt;0,VLOOKUP(得点経過データ入力○!F20,VLOOKUP情報!$G$2:$H$8,2,FALSE),"")</f>
        <v/>
      </c>
      <c r="H20" s="147" t="str">
        <f>IF(得点経過データ入力○!G20&gt;0,VLOOKUP(得点経過データ入力○!G20,VLOOKUP情報!$I$2:$J$15,2,FALSE),"")</f>
        <v/>
      </c>
      <c r="I20" s="147" t="str">
        <f>IF(得点経過データ入力○!H20&gt;0,VLOOKUP(得点経過データ入力○!H20,VLOOKUP情報!$K$2:$L$7,2,FALSE),"")</f>
        <v/>
      </c>
      <c r="J20" s="147" t="str">
        <f>IF(得点経過データ入力○!I20&gt;0,得点経過データ入力○!I20,"")</f>
        <v/>
      </c>
      <c r="K20" s="147" t="str">
        <f>IF(得点経過データ入力○!J20&gt;0,"→","")</f>
        <v/>
      </c>
      <c r="L20" s="147" t="str">
        <f>IF(得点経過データ入力○!J20&gt;0,得点経過データ入力○!J20,"")</f>
        <v/>
      </c>
      <c r="M20" s="147" t="str">
        <f>IF(得点経過データ入力○!K20&gt;0,"→","")</f>
        <v/>
      </c>
      <c r="N20" s="147" t="str">
        <f>IF(得点経過データ入力○!K20&gt;0,得点経過データ入力○!K20,"")</f>
        <v/>
      </c>
      <c r="O20" s="147" t="str">
        <f>IF(得点経過データ入力○!L20&gt;0,"→","")</f>
        <v/>
      </c>
      <c r="P20" s="147" t="str">
        <f>IF(得点経過データ入力○!L20&gt;0,得点経過データ入力○!L20,"")</f>
        <v/>
      </c>
      <c r="Q20" s="147" t="str">
        <f>IF(得点経過データ入力○!M20&gt;0,"→","")</f>
        <v/>
      </c>
      <c r="R20" s="147" t="str">
        <f>IF(得点経過データ入力○!M20&gt;0,得点経過データ入力○!M20,"")</f>
        <v/>
      </c>
      <c r="S20" s="147" t="str">
        <f>IF(得点経過データ入力○!N20&gt;0,"→","")</f>
        <v/>
      </c>
      <c r="T20" s="147" t="str">
        <f>IF(得点経過データ入力○!N20&gt;0,得点経過データ入力○!N20,"")</f>
        <v/>
      </c>
      <c r="U20" s="147" t="str">
        <f>IF(得点経過データ入力○!I20&gt;0,"番","")</f>
        <v/>
      </c>
      <c r="V20" s="147" t="str">
        <f>IF(得点経過データ入力○!O20&gt;0,VLOOKUP(得点経過データ入力○!O20,VLOOKUP情報!$M$2:$N$5,2,FALSE),"")</f>
        <v/>
      </c>
      <c r="W20" s="147" t="str">
        <f>IF(得点経過データ入力○!P20&gt;0,VLOOKUP(得点経過データ入力○!P20,VLOOKUP情報!$O$2:$P$7,2,FALSE),"")</f>
        <v/>
      </c>
      <c r="X20" s="147" t="str">
        <f>IF(得点経過データ入力○!Q20&gt;0,VLOOKUP(得点経過データ入力○!Q20,VLOOKUP情報!$Q$2:$R$3,2,FALSE),"")</f>
        <v/>
      </c>
      <c r="Y20" s="147" t="str">
        <f>IF(得点経過データ入力○!R20&gt;0,得点経過データ入力○!R20,"")</f>
        <v/>
      </c>
      <c r="Z20" s="147" t="str">
        <f>IF(得点経過データ入力○!S20&gt;0,VLOOKUP(得点経過データ入力○!S20,VLOOKUP情報!$S$2:$T$5,2,FALSE),"")</f>
        <v/>
      </c>
      <c r="AA20" s="147" t="str">
        <f>IF(得点経過データ入力○!T20="","",得点経過データ入力○!T20)</f>
        <v/>
      </c>
      <c r="AB20" s="147" t="str">
        <f>IF(得点経過データ入力○!W20&gt;0,得点経過データ入力○!W20,"")</f>
        <v/>
      </c>
      <c r="AC20" s="147" t="str">
        <f>IF(得点経過データ入力○!U20="","",得点経過データ入力○!U20)</f>
        <v/>
      </c>
      <c r="AD20" s="148" t="str">
        <f t="shared" si="1"/>
        <v/>
      </c>
    </row>
    <row r="21" spans="1:30" x14ac:dyDescent="0.2">
      <c r="A21" s="151" t="str">
        <f>IF(得点経過データ入力○!A21&gt;0,得点経過データ入力○!A21,"")</f>
        <v/>
      </c>
      <c r="B21" s="151" t="str">
        <f>IF(得点経過データ入力○!B21&gt;0,VLOOKUP(得点経過データ入力○!B21,VLOOKUP情報!$A$2:$B$3,2,FALSE),"")</f>
        <v/>
      </c>
      <c r="C21" s="151" t="str">
        <f>IF(得点経過データ入力○!C21&gt;0,得点経過データ入力○!C21,"")</f>
        <v/>
      </c>
      <c r="D21" s="147" t="str">
        <f>IF(得点経過データ入力○!C21&gt;0,"分","")</f>
        <v/>
      </c>
      <c r="E21" s="151" t="str">
        <f>IF(得点経過データ入力○!D21&gt;0,VLOOKUP(得点経過データ入力○!D21,VLOOKUP情報!$C$2:$D$3,2,FALSE),"")</f>
        <v/>
      </c>
      <c r="F21" s="147" t="str">
        <f>IF(得点経過データ入力○!E21&gt;0,VLOOKUP(得点経過データ入力○!E21,VLOOKUP情報!$E$2:$F$8,2,FALSE),"")</f>
        <v/>
      </c>
      <c r="G21" s="147" t="str">
        <f>IF(得点経過データ入力○!F21&gt;0,VLOOKUP(得点経過データ入力○!F21,VLOOKUP情報!$G$2:$H$8,2,FALSE),"")</f>
        <v/>
      </c>
      <c r="H21" s="147" t="str">
        <f>IF(得点経過データ入力○!G21&gt;0,VLOOKUP(得点経過データ入力○!G21,VLOOKUP情報!$I$2:$J$15,2,FALSE),"")</f>
        <v/>
      </c>
      <c r="I21" s="147" t="str">
        <f>IF(得点経過データ入力○!H21&gt;0,VLOOKUP(得点経過データ入力○!H21,VLOOKUP情報!$K$2:$L$7,2,FALSE),"")</f>
        <v/>
      </c>
      <c r="J21" s="147" t="str">
        <f>IF(得点経過データ入力○!I21&gt;0,得点経過データ入力○!I21,"")</f>
        <v/>
      </c>
      <c r="K21" s="147" t="str">
        <f>IF(得点経過データ入力○!J21&gt;0,"→","")</f>
        <v/>
      </c>
      <c r="L21" s="147" t="str">
        <f>IF(得点経過データ入力○!J21&gt;0,得点経過データ入力○!J21,"")</f>
        <v/>
      </c>
      <c r="M21" s="147" t="str">
        <f>IF(得点経過データ入力○!K21&gt;0,"→","")</f>
        <v/>
      </c>
      <c r="N21" s="147" t="str">
        <f>IF(得点経過データ入力○!K21&gt;0,得点経過データ入力○!K21,"")</f>
        <v/>
      </c>
      <c r="O21" s="147" t="str">
        <f>IF(得点経過データ入力○!L21&gt;0,"→","")</f>
        <v/>
      </c>
      <c r="P21" s="147" t="str">
        <f>IF(得点経過データ入力○!L21&gt;0,得点経過データ入力○!L21,"")</f>
        <v/>
      </c>
      <c r="Q21" s="147" t="str">
        <f>IF(得点経過データ入力○!M21&gt;0,"→","")</f>
        <v/>
      </c>
      <c r="R21" s="147" t="str">
        <f>IF(得点経過データ入力○!M21&gt;0,得点経過データ入力○!M21,"")</f>
        <v/>
      </c>
      <c r="S21" s="147" t="str">
        <f>IF(得点経過データ入力○!N21&gt;0,"→","")</f>
        <v/>
      </c>
      <c r="T21" s="147" t="str">
        <f>IF(得点経過データ入力○!N21&gt;0,得点経過データ入力○!N21,"")</f>
        <v/>
      </c>
      <c r="U21" s="147" t="str">
        <f>IF(得点経過データ入力○!I21&gt;0,"番","")</f>
        <v/>
      </c>
      <c r="V21" s="147" t="str">
        <f>IF(得点経過データ入力○!O21&gt;0,VLOOKUP(得点経過データ入力○!O21,VLOOKUP情報!$M$2:$N$5,2,FALSE),"")</f>
        <v/>
      </c>
      <c r="W21" s="147" t="str">
        <f>IF(得点経過データ入力○!P21&gt;0,VLOOKUP(得点経過データ入力○!P21,VLOOKUP情報!$O$2:$P$7,2,FALSE),"")</f>
        <v/>
      </c>
      <c r="X21" s="147" t="str">
        <f>IF(得点経過データ入力○!Q21&gt;0,VLOOKUP(得点経過データ入力○!Q21,VLOOKUP情報!$Q$2:$R$3,2,FALSE),"")</f>
        <v/>
      </c>
      <c r="Y21" s="147" t="str">
        <f>IF(得点経過データ入力○!R21&gt;0,得点経過データ入力○!R21,"")</f>
        <v/>
      </c>
      <c r="Z21" s="147" t="str">
        <f>IF(得点経過データ入力○!S21&gt;0,VLOOKUP(得点経過データ入力○!S21,VLOOKUP情報!$S$2:$T$5,2,FALSE),"")</f>
        <v/>
      </c>
      <c r="AA21" s="147" t="str">
        <f>IF(得点経過データ入力○!T21="","",得点経過データ入力○!T21)</f>
        <v/>
      </c>
      <c r="AB21" s="147" t="str">
        <f>IF(得点経過データ入力○!W21&gt;0,得点経過データ入力○!W21,"")</f>
        <v/>
      </c>
      <c r="AC21" s="147" t="str">
        <f>IF(得点経過データ入力○!U21="","",得点経過データ入力○!U21)</f>
        <v/>
      </c>
      <c r="AD21" s="148" t="str">
        <f t="shared" si="1"/>
        <v/>
      </c>
    </row>
    <row r="22" spans="1:30" x14ac:dyDescent="0.2">
      <c r="A22" s="151" t="str">
        <f>IF(得点経過データ入力○!A22&gt;0,得点経過データ入力○!A22,"")</f>
        <v/>
      </c>
      <c r="B22" s="151" t="str">
        <f>IF(得点経過データ入力○!B22&gt;0,VLOOKUP(得点経過データ入力○!B22,VLOOKUP情報!$A$2:$B$3,2,FALSE),"")</f>
        <v/>
      </c>
      <c r="C22" s="151" t="str">
        <f>IF(得点経過データ入力○!C22&gt;0,得点経過データ入力○!C22,"")</f>
        <v/>
      </c>
      <c r="D22" s="147" t="str">
        <f>IF(得点経過データ入力○!C22&gt;0,"分","")</f>
        <v/>
      </c>
      <c r="E22" s="151" t="str">
        <f>IF(得点経過データ入力○!D22&gt;0,VLOOKUP(得点経過データ入力○!D22,VLOOKUP情報!$C$2:$D$3,2,FALSE),"")</f>
        <v/>
      </c>
      <c r="F22" s="147" t="str">
        <f>IF(得点経過データ入力○!E22&gt;0,VLOOKUP(得点経過データ入力○!E22,VLOOKUP情報!$E$2:$F$8,2,FALSE),"")</f>
        <v/>
      </c>
      <c r="G22" s="147" t="str">
        <f>IF(得点経過データ入力○!F22&gt;0,VLOOKUP(得点経過データ入力○!F22,VLOOKUP情報!$G$2:$H$8,2,FALSE),"")</f>
        <v/>
      </c>
      <c r="H22" s="147" t="str">
        <f>IF(得点経過データ入力○!G22&gt;0,VLOOKUP(得点経過データ入力○!G22,VLOOKUP情報!$I$2:$J$15,2,FALSE),"")</f>
        <v/>
      </c>
      <c r="I22" s="147" t="str">
        <f>IF(得点経過データ入力○!H22&gt;0,VLOOKUP(得点経過データ入力○!H22,VLOOKUP情報!$K$2:$L$7,2,FALSE),"")</f>
        <v/>
      </c>
      <c r="J22" s="147" t="str">
        <f>IF(得点経過データ入力○!I22&gt;0,得点経過データ入力○!I22,"")</f>
        <v/>
      </c>
      <c r="K22" s="147" t="str">
        <f>IF(得点経過データ入力○!J22&gt;0,"→","")</f>
        <v/>
      </c>
      <c r="L22" s="147" t="str">
        <f>IF(得点経過データ入力○!J22&gt;0,得点経過データ入力○!J22,"")</f>
        <v/>
      </c>
      <c r="M22" s="147" t="str">
        <f>IF(得点経過データ入力○!K22&gt;0,"→","")</f>
        <v/>
      </c>
      <c r="N22" s="147" t="str">
        <f>IF(得点経過データ入力○!K22&gt;0,得点経過データ入力○!K22,"")</f>
        <v/>
      </c>
      <c r="O22" s="147" t="str">
        <f>IF(得点経過データ入力○!L22&gt;0,"→","")</f>
        <v/>
      </c>
      <c r="P22" s="147" t="str">
        <f>IF(得点経過データ入力○!L22&gt;0,得点経過データ入力○!L22,"")</f>
        <v/>
      </c>
      <c r="Q22" s="147" t="str">
        <f>IF(得点経過データ入力○!M22&gt;0,"→","")</f>
        <v/>
      </c>
      <c r="R22" s="147" t="str">
        <f>IF(得点経過データ入力○!M22&gt;0,得点経過データ入力○!M22,"")</f>
        <v/>
      </c>
      <c r="S22" s="147" t="str">
        <f>IF(得点経過データ入力○!N22&gt;0,"→","")</f>
        <v/>
      </c>
      <c r="T22" s="147" t="str">
        <f>IF(得点経過データ入力○!N22&gt;0,得点経過データ入力○!N22,"")</f>
        <v/>
      </c>
      <c r="U22" s="147" t="str">
        <f>IF(得点経過データ入力○!I22&gt;0,"番","")</f>
        <v/>
      </c>
      <c r="V22" s="147" t="str">
        <f>IF(得点経過データ入力○!O22&gt;0,VLOOKUP(得点経過データ入力○!O22,VLOOKUP情報!$M$2:$N$5,2,FALSE),"")</f>
        <v/>
      </c>
      <c r="W22" s="147" t="str">
        <f>IF(得点経過データ入力○!P22&gt;0,VLOOKUP(得点経過データ入力○!P22,VLOOKUP情報!$O$2:$P$7,2,FALSE),"")</f>
        <v/>
      </c>
      <c r="X22" s="147" t="str">
        <f>IF(得点経過データ入力○!Q22&gt;0,VLOOKUP(得点経過データ入力○!Q22,VLOOKUP情報!$Q$2:$R$3,2,FALSE),"")</f>
        <v/>
      </c>
      <c r="Y22" s="147" t="str">
        <f>IF(得点経過データ入力○!R22&gt;0,得点経過データ入力○!R22,"")</f>
        <v/>
      </c>
      <c r="Z22" s="147" t="str">
        <f>IF(得点経過データ入力○!S22&gt;0,VLOOKUP(得点経過データ入力○!S22,VLOOKUP情報!$S$2:$T$5,2,FALSE),"")</f>
        <v/>
      </c>
      <c r="AA22" s="147" t="str">
        <f>IF(得点経過データ入力○!T22="","",得点経過データ入力○!T22)</f>
        <v/>
      </c>
      <c r="AB22" s="147" t="str">
        <f>IF(得点経過データ入力○!W22&gt;0,得点経過データ入力○!W22,"")</f>
        <v/>
      </c>
      <c r="AC22" s="147" t="str">
        <f>IF(得点経過データ入力○!U22="","",得点経過データ入力○!U22)</f>
        <v/>
      </c>
      <c r="AD22" s="148" t="str">
        <f t="shared" si="1"/>
        <v/>
      </c>
    </row>
    <row r="23" spans="1:30" x14ac:dyDescent="0.2">
      <c r="A23" s="151" t="str">
        <f>IF(得点経過データ入力○!A23&gt;0,得点経過データ入力○!A23,"")</f>
        <v/>
      </c>
      <c r="B23" s="151" t="str">
        <f>IF(得点経過データ入力○!B23&gt;0,VLOOKUP(得点経過データ入力○!B23,VLOOKUP情報!$A$2:$B$3,2,FALSE),"")</f>
        <v/>
      </c>
      <c r="C23" s="151" t="str">
        <f>IF(得点経過データ入力○!C23&gt;0,得点経過データ入力○!C23,"")</f>
        <v/>
      </c>
      <c r="D23" s="147" t="str">
        <f>IF(得点経過データ入力○!C23&gt;0,"分","")</f>
        <v/>
      </c>
      <c r="E23" s="151" t="str">
        <f>IF(得点経過データ入力○!D23&gt;0,VLOOKUP(得点経過データ入力○!D23,VLOOKUP情報!$C$2:$D$3,2,FALSE),"")</f>
        <v/>
      </c>
      <c r="F23" s="147" t="str">
        <f>IF(得点経過データ入力○!E23&gt;0,VLOOKUP(得点経過データ入力○!E23,VLOOKUP情報!$E$2:$F$8,2,FALSE),"")</f>
        <v/>
      </c>
      <c r="G23" s="147" t="str">
        <f>IF(得点経過データ入力○!F23&gt;0,VLOOKUP(得点経過データ入力○!F23,VLOOKUP情報!$G$2:$H$8,2,FALSE),"")</f>
        <v/>
      </c>
      <c r="H23" s="147" t="str">
        <f>IF(得点経過データ入力○!G23&gt;0,VLOOKUP(得点経過データ入力○!G23,VLOOKUP情報!$I$2:$J$15,2,FALSE),"")</f>
        <v/>
      </c>
      <c r="I23" s="147" t="str">
        <f>IF(得点経過データ入力○!H23&gt;0,VLOOKUP(得点経過データ入力○!H23,VLOOKUP情報!$K$2:$L$7,2,FALSE),"")</f>
        <v/>
      </c>
      <c r="J23" s="147" t="str">
        <f>IF(得点経過データ入力○!I23&gt;0,得点経過データ入力○!I23,"")</f>
        <v/>
      </c>
      <c r="K23" s="147" t="str">
        <f>IF(得点経過データ入力○!J23&gt;0,"→","")</f>
        <v/>
      </c>
      <c r="L23" s="147" t="str">
        <f>IF(得点経過データ入力○!J23&gt;0,得点経過データ入力○!J23,"")</f>
        <v/>
      </c>
      <c r="M23" s="147" t="str">
        <f>IF(得点経過データ入力○!K23&gt;0,"→","")</f>
        <v/>
      </c>
      <c r="N23" s="147" t="str">
        <f>IF(得点経過データ入力○!K23&gt;0,得点経過データ入力○!K23,"")</f>
        <v/>
      </c>
      <c r="O23" s="147" t="str">
        <f>IF(得点経過データ入力○!L23&gt;0,"→","")</f>
        <v/>
      </c>
      <c r="P23" s="147" t="str">
        <f>IF(得点経過データ入力○!L23&gt;0,得点経過データ入力○!L23,"")</f>
        <v/>
      </c>
      <c r="Q23" s="147" t="str">
        <f>IF(得点経過データ入力○!M23&gt;0,"→","")</f>
        <v/>
      </c>
      <c r="R23" s="147" t="str">
        <f>IF(得点経過データ入力○!M23&gt;0,得点経過データ入力○!M23,"")</f>
        <v/>
      </c>
      <c r="S23" s="147" t="str">
        <f>IF(得点経過データ入力○!N23&gt;0,"→","")</f>
        <v/>
      </c>
      <c r="T23" s="147" t="str">
        <f>IF(得点経過データ入力○!N23&gt;0,得点経過データ入力○!N23,"")</f>
        <v/>
      </c>
      <c r="U23" s="147" t="str">
        <f>IF(得点経過データ入力○!I23&gt;0,"番","")</f>
        <v/>
      </c>
      <c r="V23" s="147" t="str">
        <f>IF(得点経過データ入力○!O23&gt;0,VLOOKUP(得点経過データ入力○!O23,VLOOKUP情報!$M$2:$N$5,2,FALSE),"")</f>
        <v/>
      </c>
      <c r="W23" s="147" t="str">
        <f>IF(得点経過データ入力○!P23&gt;0,VLOOKUP(得点経過データ入力○!P23,VLOOKUP情報!$O$2:$P$7,2,FALSE),"")</f>
        <v/>
      </c>
      <c r="X23" s="147" t="str">
        <f>IF(得点経過データ入力○!Q23&gt;0,VLOOKUP(得点経過データ入力○!Q23,VLOOKUP情報!$Q$2:$R$3,2,FALSE),"")</f>
        <v/>
      </c>
      <c r="Y23" s="147" t="str">
        <f>IF(得点経過データ入力○!R23&gt;0,得点経過データ入力○!R23,"")</f>
        <v/>
      </c>
      <c r="Z23" s="147" t="str">
        <f>IF(得点経過データ入力○!S23&gt;0,VLOOKUP(得点経過データ入力○!S23,VLOOKUP情報!$S$2:$T$5,2,FALSE),"")</f>
        <v/>
      </c>
      <c r="AA23" s="147" t="str">
        <f>IF(得点経過データ入力○!T23="","",得点経過データ入力○!T23)</f>
        <v/>
      </c>
      <c r="AB23" s="147" t="str">
        <f>IF(得点経過データ入力○!W23&gt;0,得点経過データ入力○!W23,"")</f>
        <v/>
      </c>
      <c r="AC23" s="147" t="str">
        <f>IF(得点経過データ入力○!U23="","",得点経過データ入力○!U23)</f>
        <v/>
      </c>
      <c r="AD23" s="148" t="str">
        <f t="shared" si="1"/>
        <v/>
      </c>
    </row>
    <row r="24" spans="1:30" x14ac:dyDescent="0.2">
      <c r="A24" s="151" t="str">
        <f>IF(得点経過データ入力○!A24&gt;0,得点経過データ入力○!A24,"")</f>
        <v/>
      </c>
      <c r="B24" s="151" t="str">
        <f>IF(得点経過データ入力○!B24&gt;0,VLOOKUP(得点経過データ入力○!B24,VLOOKUP情報!$A$2:$B$3,2,FALSE),"")</f>
        <v/>
      </c>
      <c r="C24" s="151" t="str">
        <f>IF(得点経過データ入力○!C24&gt;0,得点経過データ入力○!C24,"")</f>
        <v/>
      </c>
      <c r="D24" s="147" t="str">
        <f>IF(得点経過データ入力○!C24&gt;0,"分","")</f>
        <v/>
      </c>
      <c r="E24" s="151" t="str">
        <f>IF(得点経過データ入力○!D24&gt;0,VLOOKUP(得点経過データ入力○!D24,VLOOKUP情報!$C$2:$D$3,2,FALSE),"")</f>
        <v/>
      </c>
      <c r="F24" s="147" t="str">
        <f>IF(得点経過データ入力○!E24&gt;0,VLOOKUP(得点経過データ入力○!E24,VLOOKUP情報!$E$2:$F$8,2,FALSE),"")</f>
        <v/>
      </c>
      <c r="G24" s="147" t="str">
        <f>IF(得点経過データ入力○!F24&gt;0,VLOOKUP(得点経過データ入力○!F24,VLOOKUP情報!$G$2:$H$8,2,FALSE),"")</f>
        <v/>
      </c>
      <c r="H24" s="147" t="str">
        <f>IF(得点経過データ入力○!G24&gt;0,VLOOKUP(得点経過データ入力○!G24,VLOOKUP情報!$I$2:$J$15,2,FALSE),"")</f>
        <v/>
      </c>
      <c r="I24" s="147" t="str">
        <f>IF(得点経過データ入力○!H24&gt;0,VLOOKUP(得点経過データ入力○!H24,VLOOKUP情報!$K$2:$L$7,2,FALSE),"")</f>
        <v/>
      </c>
      <c r="J24" s="147" t="str">
        <f>IF(得点経過データ入力○!I24&gt;0,得点経過データ入力○!I24,"")</f>
        <v/>
      </c>
      <c r="K24" s="147" t="str">
        <f>IF(得点経過データ入力○!J24&gt;0,"→","")</f>
        <v/>
      </c>
      <c r="L24" s="147" t="str">
        <f>IF(得点経過データ入力○!J24&gt;0,得点経過データ入力○!J24,"")</f>
        <v/>
      </c>
      <c r="M24" s="147" t="str">
        <f>IF(得点経過データ入力○!K24&gt;0,"→","")</f>
        <v/>
      </c>
      <c r="N24" s="147" t="str">
        <f>IF(得点経過データ入力○!K24&gt;0,得点経過データ入力○!K24,"")</f>
        <v/>
      </c>
      <c r="O24" s="147" t="str">
        <f>IF(得点経過データ入力○!L24&gt;0,"→","")</f>
        <v/>
      </c>
      <c r="P24" s="147" t="str">
        <f>IF(得点経過データ入力○!L24&gt;0,得点経過データ入力○!L24,"")</f>
        <v/>
      </c>
      <c r="Q24" s="147" t="str">
        <f>IF(得点経過データ入力○!M24&gt;0,"→","")</f>
        <v/>
      </c>
      <c r="R24" s="147" t="str">
        <f>IF(得点経過データ入力○!M24&gt;0,得点経過データ入力○!M24,"")</f>
        <v/>
      </c>
      <c r="S24" s="147" t="str">
        <f>IF(得点経過データ入力○!N24&gt;0,"→","")</f>
        <v/>
      </c>
      <c r="T24" s="147" t="str">
        <f>IF(得点経過データ入力○!N24&gt;0,得点経過データ入力○!N24,"")</f>
        <v/>
      </c>
      <c r="U24" s="147" t="str">
        <f>IF(得点経過データ入力○!I24&gt;0,"番","")</f>
        <v/>
      </c>
      <c r="V24" s="147" t="str">
        <f>IF(得点経過データ入力○!O24&gt;0,VLOOKUP(得点経過データ入力○!O24,VLOOKUP情報!$M$2:$N$5,2,FALSE),"")</f>
        <v/>
      </c>
      <c r="W24" s="147" t="str">
        <f>IF(得点経過データ入力○!P24&gt;0,VLOOKUP(得点経過データ入力○!P24,VLOOKUP情報!$O$2:$P$7,2,FALSE),"")</f>
        <v/>
      </c>
      <c r="X24" s="147" t="str">
        <f>IF(得点経過データ入力○!Q24&gt;0,VLOOKUP(得点経過データ入力○!Q24,VLOOKUP情報!$Q$2:$R$3,2,FALSE),"")</f>
        <v/>
      </c>
      <c r="Y24" s="147" t="str">
        <f>IF(得点経過データ入力○!R24&gt;0,得点経過データ入力○!R24,"")</f>
        <v/>
      </c>
      <c r="Z24" s="147" t="str">
        <f>IF(得点経過データ入力○!S24&gt;0,VLOOKUP(得点経過データ入力○!S24,VLOOKUP情報!$S$2:$T$5,2,FALSE),"")</f>
        <v/>
      </c>
      <c r="AA24" s="147" t="str">
        <f>IF(得点経過データ入力○!T24="","",得点経過データ入力○!T24)</f>
        <v/>
      </c>
      <c r="AB24" s="147" t="str">
        <f>IF(得点経過データ入力○!W24&gt;0,得点経過データ入力○!W24,"")</f>
        <v/>
      </c>
      <c r="AC24" s="147" t="str">
        <f>IF(得点経過データ入力○!U24="","",得点経過データ入力○!U24)</f>
        <v/>
      </c>
      <c r="AD24" s="148" t="str">
        <f t="shared" si="1"/>
        <v/>
      </c>
    </row>
    <row r="25" spans="1:30" x14ac:dyDescent="0.2">
      <c r="A25" s="151" t="str">
        <f>IF(得点経過データ入力○!A25&gt;0,得点経過データ入力○!A25,"")</f>
        <v/>
      </c>
      <c r="B25" s="151" t="str">
        <f>IF(得点経過データ入力○!B25&gt;0,VLOOKUP(得点経過データ入力○!B25,VLOOKUP情報!$A$2:$B$3,2,FALSE),"")</f>
        <v/>
      </c>
      <c r="C25" s="151" t="str">
        <f>IF(得点経過データ入力○!C25&gt;0,得点経過データ入力○!C25,"")</f>
        <v/>
      </c>
      <c r="D25" s="147" t="str">
        <f>IF(得点経過データ入力○!C25&gt;0,"分","")</f>
        <v/>
      </c>
      <c r="E25" s="151" t="str">
        <f>IF(得点経過データ入力○!D25&gt;0,VLOOKUP(得点経過データ入力○!D25,VLOOKUP情報!$C$2:$D$3,2,FALSE),"")</f>
        <v/>
      </c>
      <c r="F25" s="147" t="str">
        <f>IF(得点経過データ入力○!E25&gt;0,VLOOKUP(得点経過データ入力○!E25,VLOOKUP情報!$E$2:$F$8,2,FALSE),"")</f>
        <v/>
      </c>
      <c r="G25" s="147" t="str">
        <f>IF(得点経過データ入力○!F25&gt;0,VLOOKUP(得点経過データ入力○!F25,VLOOKUP情報!$G$2:$H$8,2,FALSE),"")</f>
        <v/>
      </c>
      <c r="H25" s="147" t="str">
        <f>IF(得点経過データ入力○!G25&gt;0,VLOOKUP(得点経過データ入力○!G25,VLOOKUP情報!$I$2:$J$15,2,FALSE),"")</f>
        <v/>
      </c>
      <c r="I25" s="147" t="str">
        <f>IF(得点経過データ入力○!H25&gt;0,VLOOKUP(得点経過データ入力○!H25,VLOOKUP情報!$K$2:$L$7,2,FALSE),"")</f>
        <v/>
      </c>
      <c r="J25" s="147" t="str">
        <f>IF(得点経過データ入力○!I25&gt;0,得点経過データ入力○!I25,"")</f>
        <v/>
      </c>
      <c r="K25" s="147" t="str">
        <f>IF(得点経過データ入力○!J25&gt;0,"→","")</f>
        <v/>
      </c>
      <c r="L25" s="147" t="str">
        <f>IF(得点経過データ入力○!J25&gt;0,得点経過データ入力○!J25,"")</f>
        <v/>
      </c>
      <c r="M25" s="147" t="str">
        <f>IF(得点経過データ入力○!K25&gt;0,"→","")</f>
        <v/>
      </c>
      <c r="N25" s="147" t="str">
        <f>IF(得点経過データ入力○!K25&gt;0,得点経過データ入力○!K25,"")</f>
        <v/>
      </c>
      <c r="O25" s="147" t="str">
        <f>IF(得点経過データ入力○!L25&gt;0,"→","")</f>
        <v/>
      </c>
      <c r="P25" s="147" t="str">
        <f>IF(得点経過データ入力○!L25&gt;0,得点経過データ入力○!L25,"")</f>
        <v/>
      </c>
      <c r="Q25" s="147" t="str">
        <f>IF(得点経過データ入力○!M25&gt;0,"→","")</f>
        <v/>
      </c>
      <c r="R25" s="147" t="str">
        <f>IF(得点経過データ入力○!M25&gt;0,得点経過データ入力○!M25,"")</f>
        <v/>
      </c>
      <c r="S25" s="147" t="str">
        <f>IF(得点経過データ入力○!N25&gt;0,"→","")</f>
        <v/>
      </c>
      <c r="T25" s="147" t="str">
        <f>IF(得点経過データ入力○!N25&gt;0,得点経過データ入力○!N25,"")</f>
        <v/>
      </c>
      <c r="U25" s="147" t="str">
        <f>IF(得点経過データ入力○!I25&gt;0,"番","")</f>
        <v/>
      </c>
      <c r="V25" s="147" t="str">
        <f>IF(得点経過データ入力○!O25&gt;0,VLOOKUP(得点経過データ入力○!O25,VLOOKUP情報!$M$2:$N$5,2,FALSE),"")</f>
        <v/>
      </c>
      <c r="W25" s="147" t="str">
        <f>IF(得点経過データ入力○!P25&gt;0,VLOOKUP(得点経過データ入力○!P25,VLOOKUP情報!$O$2:$P$7,2,FALSE),"")</f>
        <v/>
      </c>
      <c r="X25" s="147" t="str">
        <f>IF(得点経過データ入力○!Q25&gt;0,VLOOKUP(得点経過データ入力○!Q25,VLOOKUP情報!$Q$2:$R$3,2,FALSE),"")</f>
        <v/>
      </c>
      <c r="Y25" s="147" t="str">
        <f>IF(得点経過データ入力○!R25&gt;0,得点経過データ入力○!R25,"")</f>
        <v/>
      </c>
      <c r="Z25" s="147" t="str">
        <f>IF(得点経過データ入力○!S25&gt;0,VLOOKUP(得点経過データ入力○!S25,VLOOKUP情報!$S$2:$T$5,2,FALSE),"")</f>
        <v/>
      </c>
      <c r="AA25" s="147" t="str">
        <f>IF(得点経過データ入力○!T25="","",得点経過データ入力○!T25)</f>
        <v/>
      </c>
      <c r="AB25" s="147" t="str">
        <f>IF(得点経過データ入力○!W25&gt;0,得点経過データ入力○!W25,"")</f>
        <v/>
      </c>
      <c r="AC25" s="147" t="str">
        <f>IF(得点経過データ入力○!U25="","",得点経過データ入力○!U25)</f>
        <v/>
      </c>
      <c r="AD25" s="148" t="str">
        <f t="shared" si="1"/>
        <v/>
      </c>
    </row>
    <row r="26" spans="1:30" x14ac:dyDescent="0.2">
      <c r="A26" s="151" t="str">
        <f>IF(得点経過データ入力○!A26&gt;0,得点経過データ入力○!A26,"")</f>
        <v/>
      </c>
      <c r="B26" s="151" t="str">
        <f>IF(得点経過データ入力○!B26&gt;0,VLOOKUP(得点経過データ入力○!B26,VLOOKUP情報!$A$2:$B$3,2,FALSE),"")</f>
        <v/>
      </c>
      <c r="C26" s="151" t="str">
        <f>IF(得点経過データ入力○!C26&gt;0,得点経過データ入力○!C26,"")</f>
        <v/>
      </c>
      <c r="D26" s="147" t="str">
        <f>IF(得点経過データ入力○!C26&gt;0,"分","")</f>
        <v/>
      </c>
      <c r="E26" s="151" t="str">
        <f>IF(得点経過データ入力○!D26&gt;0,VLOOKUP(得点経過データ入力○!D26,VLOOKUP情報!$C$2:$D$3,2,FALSE),"")</f>
        <v/>
      </c>
      <c r="F26" s="147" t="str">
        <f>IF(得点経過データ入力○!E26&gt;0,VLOOKUP(得点経過データ入力○!E26,VLOOKUP情報!$E$2:$F$8,2,FALSE),"")</f>
        <v/>
      </c>
      <c r="G26" s="147" t="str">
        <f>IF(得点経過データ入力○!F26&gt;0,VLOOKUP(得点経過データ入力○!F26,VLOOKUP情報!$G$2:$H$8,2,FALSE),"")</f>
        <v/>
      </c>
      <c r="H26" s="147" t="str">
        <f>IF(得点経過データ入力○!G26&gt;0,VLOOKUP(得点経過データ入力○!G26,VLOOKUP情報!$I$2:$J$15,2,FALSE),"")</f>
        <v/>
      </c>
      <c r="I26" s="147" t="str">
        <f>IF(得点経過データ入力○!H26&gt;0,VLOOKUP(得点経過データ入力○!H26,VLOOKUP情報!$K$2:$L$7,2,FALSE),"")</f>
        <v/>
      </c>
      <c r="J26" s="147" t="str">
        <f>IF(得点経過データ入力○!I26&gt;0,得点経過データ入力○!I26,"")</f>
        <v/>
      </c>
      <c r="K26" s="147" t="str">
        <f>IF(得点経過データ入力○!J26&gt;0,"→","")</f>
        <v/>
      </c>
      <c r="L26" s="147" t="str">
        <f>IF(得点経過データ入力○!J26&gt;0,得点経過データ入力○!J26,"")</f>
        <v/>
      </c>
      <c r="M26" s="147" t="str">
        <f>IF(得点経過データ入力○!K26&gt;0,"→","")</f>
        <v/>
      </c>
      <c r="N26" s="147" t="str">
        <f>IF(得点経過データ入力○!K26&gt;0,得点経過データ入力○!K26,"")</f>
        <v/>
      </c>
      <c r="O26" s="147" t="str">
        <f>IF(得点経過データ入力○!L26&gt;0,"→","")</f>
        <v/>
      </c>
      <c r="P26" s="147" t="str">
        <f>IF(得点経過データ入力○!L26&gt;0,得点経過データ入力○!L26,"")</f>
        <v/>
      </c>
      <c r="Q26" s="147" t="str">
        <f>IF(得点経過データ入力○!M26&gt;0,"→","")</f>
        <v/>
      </c>
      <c r="R26" s="147" t="str">
        <f>IF(得点経過データ入力○!M26&gt;0,得点経過データ入力○!M26,"")</f>
        <v/>
      </c>
      <c r="S26" s="147" t="str">
        <f>IF(得点経過データ入力○!N26&gt;0,"→","")</f>
        <v/>
      </c>
      <c r="T26" s="147" t="str">
        <f>IF(得点経過データ入力○!N26&gt;0,得点経過データ入力○!N26,"")</f>
        <v/>
      </c>
      <c r="U26" s="147" t="str">
        <f>IF(得点経過データ入力○!I26&gt;0,"番","")</f>
        <v/>
      </c>
      <c r="V26" s="147" t="str">
        <f>IF(得点経過データ入力○!O26&gt;0,VLOOKUP(得点経過データ入力○!O26,VLOOKUP情報!$M$2:$N$5,2,FALSE),"")</f>
        <v/>
      </c>
      <c r="W26" s="147" t="str">
        <f>IF(得点経過データ入力○!P26&gt;0,VLOOKUP(得点経過データ入力○!P26,VLOOKUP情報!$O$2:$P$7,2,FALSE),"")</f>
        <v/>
      </c>
      <c r="X26" s="147" t="str">
        <f>IF(得点経過データ入力○!Q26&gt;0,VLOOKUP(得点経過データ入力○!Q26,VLOOKUP情報!$Q$2:$R$3,2,FALSE),"")</f>
        <v/>
      </c>
      <c r="Y26" s="147" t="str">
        <f>IF(得点経過データ入力○!R26&gt;0,得点経過データ入力○!R26,"")</f>
        <v/>
      </c>
      <c r="Z26" s="147" t="str">
        <f>IF(得点経過データ入力○!S26&gt;0,VLOOKUP(得点経過データ入力○!S26,VLOOKUP情報!$S$2:$T$5,2,FALSE),"")</f>
        <v/>
      </c>
      <c r="AA26" s="147" t="str">
        <f>IF(得点経過データ入力○!T26="","",得点経過データ入力○!T26)</f>
        <v/>
      </c>
      <c r="AB26" s="147" t="str">
        <f>IF(得点経過データ入力○!W26&gt;0,得点経過データ入力○!W26,"")</f>
        <v/>
      </c>
      <c r="AC26" s="147" t="str">
        <f>IF(得点経過データ入力○!U26="","",得点経過データ入力○!U26)</f>
        <v/>
      </c>
      <c r="AD26" s="148" t="str">
        <f t="shared" si="1"/>
        <v/>
      </c>
    </row>
    <row r="27" spans="1:30" x14ac:dyDescent="0.2">
      <c r="A27" s="151" t="str">
        <f>IF(得点経過データ入力○!A27&gt;0,得点経過データ入力○!A27,"")</f>
        <v/>
      </c>
      <c r="B27" s="151" t="str">
        <f>IF(得点経過データ入力○!B27&gt;0,VLOOKUP(得点経過データ入力○!B27,VLOOKUP情報!$A$2:$B$3,2,FALSE),"")</f>
        <v/>
      </c>
      <c r="C27" s="151" t="str">
        <f>IF(得点経過データ入力○!C27&gt;0,得点経過データ入力○!C27,"")</f>
        <v/>
      </c>
      <c r="D27" s="147" t="str">
        <f>IF(得点経過データ入力○!C27&gt;0,"分","")</f>
        <v/>
      </c>
      <c r="E27" s="151" t="str">
        <f>IF(得点経過データ入力○!D27&gt;0,VLOOKUP(得点経過データ入力○!D27,VLOOKUP情報!$C$2:$D$3,2,FALSE),"")</f>
        <v/>
      </c>
      <c r="F27" s="147" t="str">
        <f>IF(得点経過データ入力○!E27&gt;0,VLOOKUP(得点経過データ入力○!E27,VLOOKUP情報!$E$2:$F$8,2,FALSE),"")</f>
        <v/>
      </c>
      <c r="G27" s="147" t="str">
        <f>IF(得点経過データ入力○!F27&gt;0,VLOOKUP(得点経過データ入力○!F27,VLOOKUP情報!$G$2:$H$8,2,FALSE),"")</f>
        <v/>
      </c>
      <c r="H27" s="147" t="str">
        <f>IF(得点経過データ入力○!G27&gt;0,VLOOKUP(得点経過データ入力○!G27,VLOOKUP情報!$I$2:$J$15,2,FALSE),"")</f>
        <v/>
      </c>
      <c r="I27" s="147" t="str">
        <f>IF(得点経過データ入力○!H27&gt;0,VLOOKUP(得点経過データ入力○!H27,VLOOKUP情報!$K$2:$L$7,2,FALSE),"")</f>
        <v/>
      </c>
      <c r="J27" s="147" t="str">
        <f>IF(得点経過データ入力○!I27&gt;0,得点経過データ入力○!I27,"")</f>
        <v/>
      </c>
      <c r="K27" s="147" t="str">
        <f>IF(得点経過データ入力○!J27&gt;0,"→","")</f>
        <v/>
      </c>
      <c r="L27" s="147" t="str">
        <f>IF(得点経過データ入力○!J27&gt;0,得点経過データ入力○!J27,"")</f>
        <v/>
      </c>
      <c r="M27" s="147" t="str">
        <f>IF(得点経過データ入力○!K27&gt;0,"→","")</f>
        <v/>
      </c>
      <c r="N27" s="147" t="str">
        <f>IF(得点経過データ入力○!K27&gt;0,得点経過データ入力○!K27,"")</f>
        <v/>
      </c>
      <c r="O27" s="147" t="str">
        <f>IF(得点経過データ入力○!L27&gt;0,"→","")</f>
        <v/>
      </c>
      <c r="P27" s="147" t="str">
        <f>IF(得点経過データ入力○!L27&gt;0,得点経過データ入力○!L27,"")</f>
        <v/>
      </c>
      <c r="Q27" s="147" t="str">
        <f>IF(得点経過データ入力○!M27&gt;0,"→","")</f>
        <v/>
      </c>
      <c r="R27" s="147" t="str">
        <f>IF(得点経過データ入力○!M27&gt;0,得点経過データ入力○!M27,"")</f>
        <v/>
      </c>
      <c r="S27" s="147" t="str">
        <f>IF(得点経過データ入力○!N27&gt;0,"→","")</f>
        <v/>
      </c>
      <c r="T27" s="147" t="str">
        <f>IF(得点経過データ入力○!N27&gt;0,得点経過データ入力○!N27,"")</f>
        <v/>
      </c>
      <c r="U27" s="147" t="str">
        <f>IF(得点経過データ入力○!I27&gt;0,"番","")</f>
        <v/>
      </c>
      <c r="V27" s="147" t="str">
        <f>IF(得点経過データ入力○!O27&gt;0,VLOOKUP(得点経過データ入力○!O27,VLOOKUP情報!$M$2:$N$5,2,FALSE),"")</f>
        <v/>
      </c>
      <c r="W27" s="147" t="str">
        <f>IF(得点経過データ入力○!P27&gt;0,VLOOKUP(得点経過データ入力○!P27,VLOOKUP情報!$O$2:$P$7,2,FALSE),"")</f>
        <v/>
      </c>
      <c r="X27" s="147" t="str">
        <f>IF(得点経過データ入力○!Q27&gt;0,VLOOKUP(得点経過データ入力○!Q27,VLOOKUP情報!$Q$2:$R$3,2,FALSE),"")</f>
        <v/>
      </c>
      <c r="Y27" s="147" t="str">
        <f>IF(得点経過データ入力○!R27&gt;0,得点経過データ入力○!R27,"")</f>
        <v/>
      </c>
      <c r="Z27" s="147" t="str">
        <f>IF(得点経過データ入力○!S27&gt;0,VLOOKUP(得点経過データ入力○!S27,VLOOKUP情報!$S$2:$T$5,2,FALSE),"")</f>
        <v/>
      </c>
      <c r="AA27" s="147" t="str">
        <f>IF(得点経過データ入力○!T27="","",得点経過データ入力○!T27)</f>
        <v/>
      </c>
      <c r="AB27" s="147" t="str">
        <f>IF(得点経過データ入力○!W27&gt;0,得点経過データ入力○!W27,"")</f>
        <v/>
      </c>
      <c r="AC27" s="147" t="str">
        <f>IF(得点経過データ入力○!U27="","",得点経過データ入力○!U27)</f>
        <v/>
      </c>
      <c r="AD27" s="148" t="str">
        <f t="shared" si="1"/>
        <v/>
      </c>
    </row>
    <row r="28" spans="1:30" x14ac:dyDescent="0.2">
      <c r="A28" s="151" t="str">
        <f>IF(得点経過データ入力○!A28&gt;0,得点経過データ入力○!A28,"")</f>
        <v/>
      </c>
      <c r="B28" s="151" t="str">
        <f>IF(得点経過データ入力○!B28&gt;0,VLOOKUP(得点経過データ入力○!B28,VLOOKUP情報!$A$2:$B$3,2,FALSE),"")</f>
        <v/>
      </c>
      <c r="C28" s="151" t="str">
        <f>IF(得点経過データ入力○!C28&gt;0,得点経過データ入力○!C28,"")</f>
        <v/>
      </c>
      <c r="D28" s="147" t="str">
        <f>IF(得点経過データ入力○!C28&gt;0,"分","")</f>
        <v/>
      </c>
      <c r="E28" s="151" t="str">
        <f>IF(得点経過データ入力○!D28&gt;0,VLOOKUP(得点経過データ入力○!D28,VLOOKUP情報!$C$2:$D$3,2,FALSE),"")</f>
        <v/>
      </c>
      <c r="F28" s="147" t="str">
        <f>IF(得点経過データ入力○!E28&gt;0,VLOOKUP(得点経過データ入力○!E28,VLOOKUP情報!$E$2:$F$8,2,FALSE),"")</f>
        <v/>
      </c>
      <c r="G28" s="147" t="str">
        <f>IF(得点経過データ入力○!F28&gt;0,VLOOKUP(得点経過データ入力○!F28,VLOOKUP情報!$G$2:$H$8,2,FALSE),"")</f>
        <v/>
      </c>
      <c r="H28" s="147" t="str">
        <f>IF(得点経過データ入力○!G28&gt;0,VLOOKUP(得点経過データ入力○!G28,VLOOKUP情報!$I$2:$J$15,2,FALSE),"")</f>
        <v/>
      </c>
      <c r="I28" s="147" t="str">
        <f>IF(得点経過データ入力○!H28&gt;0,VLOOKUP(得点経過データ入力○!H28,VLOOKUP情報!$K$2:$L$7,2,FALSE),"")</f>
        <v/>
      </c>
      <c r="J28" s="147" t="str">
        <f>IF(得点経過データ入力○!I28&gt;0,得点経過データ入力○!I28,"")</f>
        <v/>
      </c>
      <c r="K28" s="147" t="str">
        <f>IF(得点経過データ入力○!J28&gt;0,"→","")</f>
        <v/>
      </c>
      <c r="L28" s="147" t="str">
        <f>IF(得点経過データ入力○!J28&gt;0,得点経過データ入力○!J28,"")</f>
        <v/>
      </c>
      <c r="M28" s="147" t="str">
        <f>IF(得点経過データ入力○!K28&gt;0,"→","")</f>
        <v/>
      </c>
      <c r="N28" s="147" t="str">
        <f>IF(得点経過データ入力○!K28&gt;0,得点経過データ入力○!K28,"")</f>
        <v/>
      </c>
      <c r="O28" s="147" t="str">
        <f>IF(得点経過データ入力○!L28&gt;0,"→","")</f>
        <v/>
      </c>
      <c r="P28" s="147" t="str">
        <f>IF(得点経過データ入力○!L28&gt;0,得点経過データ入力○!L28,"")</f>
        <v/>
      </c>
      <c r="Q28" s="147" t="str">
        <f>IF(得点経過データ入力○!M28&gt;0,"→","")</f>
        <v/>
      </c>
      <c r="R28" s="147" t="str">
        <f>IF(得点経過データ入力○!M28&gt;0,得点経過データ入力○!M28,"")</f>
        <v/>
      </c>
      <c r="S28" s="147" t="str">
        <f>IF(得点経過データ入力○!N28&gt;0,"→","")</f>
        <v/>
      </c>
      <c r="T28" s="147" t="str">
        <f>IF(得点経過データ入力○!N28&gt;0,得点経過データ入力○!N28,"")</f>
        <v/>
      </c>
      <c r="U28" s="147" t="str">
        <f>IF(得点経過データ入力○!I28&gt;0,"番","")</f>
        <v/>
      </c>
      <c r="V28" s="147" t="str">
        <f>IF(得点経過データ入力○!O28&gt;0,VLOOKUP(得点経過データ入力○!O28,VLOOKUP情報!$M$2:$N$5,2,FALSE),"")</f>
        <v/>
      </c>
      <c r="W28" s="147" t="str">
        <f>IF(得点経過データ入力○!P28&gt;0,VLOOKUP(得点経過データ入力○!P28,VLOOKUP情報!$O$2:$P$7,2,FALSE),"")</f>
        <v/>
      </c>
      <c r="X28" s="147" t="str">
        <f>IF(得点経過データ入力○!Q28&gt;0,VLOOKUP(得点経過データ入力○!Q28,VLOOKUP情報!$Q$2:$R$3,2,FALSE),"")</f>
        <v/>
      </c>
      <c r="Y28" s="147" t="str">
        <f>IF(得点経過データ入力○!R28&gt;0,得点経過データ入力○!R28,"")</f>
        <v/>
      </c>
      <c r="Z28" s="147" t="str">
        <f>IF(得点経過データ入力○!S28&gt;0,VLOOKUP(得点経過データ入力○!S28,VLOOKUP情報!$S$2:$T$5,2,FALSE),"")</f>
        <v/>
      </c>
      <c r="AA28" s="147" t="str">
        <f>IF(得点経過データ入力○!T28="","",得点経過データ入力○!T28)</f>
        <v/>
      </c>
      <c r="AB28" s="147" t="str">
        <f>IF(得点経過データ入力○!W28&gt;0,得点経過データ入力○!W28,"")</f>
        <v/>
      </c>
      <c r="AC28" s="147" t="str">
        <f>IF(得点経過データ入力○!U28="","",得点経過データ入力○!U28)</f>
        <v/>
      </c>
      <c r="AD28" s="148" t="str">
        <f t="shared" si="1"/>
        <v/>
      </c>
    </row>
    <row r="29" spans="1:30" x14ac:dyDescent="0.2">
      <c r="A29" s="151" t="str">
        <f>IF(得点経過データ入力○!A29&gt;0,得点経過データ入力○!A29,"")</f>
        <v/>
      </c>
      <c r="B29" s="151" t="str">
        <f>IF(得点経過データ入力○!B29&gt;0,VLOOKUP(得点経過データ入力○!B29,VLOOKUP情報!$A$2:$B$3,2,FALSE),"")</f>
        <v/>
      </c>
      <c r="C29" s="151" t="str">
        <f>IF(得点経過データ入力○!C29&gt;0,得点経過データ入力○!C29,"")</f>
        <v/>
      </c>
      <c r="D29" s="147" t="str">
        <f>IF(得点経過データ入力○!C29&gt;0,"分","")</f>
        <v/>
      </c>
      <c r="E29" s="151" t="str">
        <f>IF(得点経過データ入力○!D29&gt;0,VLOOKUP(得点経過データ入力○!D29,VLOOKUP情報!$C$2:$D$3,2,FALSE),"")</f>
        <v/>
      </c>
      <c r="F29" s="147" t="str">
        <f>IF(得点経過データ入力○!E29&gt;0,VLOOKUP(得点経過データ入力○!E29,VLOOKUP情報!$E$2:$F$8,2,FALSE),"")</f>
        <v/>
      </c>
      <c r="G29" s="147" t="str">
        <f>IF(得点経過データ入力○!F29&gt;0,VLOOKUP(得点経過データ入力○!F29,VLOOKUP情報!$G$2:$H$8,2,FALSE),"")</f>
        <v/>
      </c>
      <c r="H29" s="147" t="str">
        <f>IF(得点経過データ入力○!G29&gt;0,VLOOKUP(得点経過データ入力○!G29,VLOOKUP情報!$I$2:$J$15,2,FALSE),"")</f>
        <v/>
      </c>
      <c r="I29" s="147" t="str">
        <f>IF(得点経過データ入力○!H29&gt;0,VLOOKUP(得点経過データ入力○!H29,VLOOKUP情報!$K$2:$L$7,2,FALSE),"")</f>
        <v/>
      </c>
      <c r="J29" s="147" t="str">
        <f>IF(得点経過データ入力○!I29&gt;0,得点経過データ入力○!I29,"")</f>
        <v/>
      </c>
      <c r="K29" s="147" t="str">
        <f>IF(得点経過データ入力○!J29&gt;0,"→","")</f>
        <v/>
      </c>
      <c r="L29" s="147" t="str">
        <f>IF(得点経過データ入力○!J29&gt;0,得点経過データ入力○!J29,"")</f>
        <v/>
      </c>
      <c r="M29" s="147" t="str">
        <f>IF(得点経過データ入力○!K29&gt;0,"→","")</f>
        <v/>
      </c>
      <c r="N29" s="147" t="str">
        <f>IF(得点経過データ入力○!K29&gt;0,得点経過データ入力○!K29,"")</f>
        <v/>
      </c>
      <c r="O29" s="147" t="str">
        <f>IF(得点経過データ入力○!L29&gt;0,"→","")</f>
        <v/>
      </c>
      <c r="P29" s="147" t="str">
        <f>IF(得点経過データ入力○!L29&gt;0,得点経過データ入力○!L29,"")</f>
        <v/>
      </c>
      <c r="Q29" s="147" t="str">
        <f>IF(得点経過データ入力○!M29&gt;0,"→","")</f>
        <v/>
      </c>
      <c r="R29" s="147" t="str">
        <f>IF(得点経過データ入力○!M29&gt;0,得点経過データ入力○!M29,"")</f>
        <v/>
      </c>
      <c r="S29" s="147" t="str">
        <f>IF(得点経過データ入力○!N29&gt;0,"→","")</f>
        <v/>
      </c>
      <c r="T29" s="147" t="str">
        <f>IF(得点経過データ入力○!N29&gt;0,得点経過データ入力○!N29,"")</f>
        <v/>
      </c>
      <c r="U29" s="147" t="str">
        <f>IF(得点経過データ入力○!I29&gt;0,"番","")</f>
        <v/>
      </c>
      <c r="V29" s="147" t="str">
        <f>IF(得点経過データ入力○!O29&gt;0,VLOOKUP(得点経過データ入力○!O29,VLOOKUP情報!$M$2:$N$5,2,FALSE),"")</f>
        <v/>
      </c>
      <c r="W29" s="147" t="str">
        <f>IF(得点経過データ入力○!P29&gt;0,VLOOKUP(得点経過データ入力○!P29,VLOOKUP情報!$O$2:$P$7,2,FALSE),"")</f>
        <v/>
      </c>
      <c r="X29" s="147" t="str">
        <f>IF(得点経過データ入力○!Q29&gt;0,VLOOKUP(得点経過データ入力○!Q29,VLOOKUP情報!$Q$2:$R$3,2,FALSE),"")</f>
        <v/>
      </c>
      <c r="Y29" s="147" t="str">
        <f>IF(得点経過データ入力○!R29&gt;0,得点経過データ入力○!R29,"")</f>
        <v/>
      </c>
      <c r="Z29" s="147" t="str">
        <f>IF(得点経過データ入力○!S29&gt;0,VLOOKUP(得点経過データ入力○!S29,VLOOKUP情報!$S$2:$T$5,2,FALSE),"")</f>
        <v/>
      </c>
      <c r="AA29" s="147" t="str">
        <f>IF(得点経過データ入力○!T29="","",得点経過データ入力○!T29)</f>
        <v/>
      </c>
      <c r="AB29" s="147" t="str">
        <f>IF(得点経過データ入力○!W29&gt;0,得点経過データ入力○!W29,"")</f>
        <v/>
      </c>
      <c r="AC29" s="147" t="str">
        <f>IF(得点経過データ入力○!U29="","",得点経過データ入力○!U29)</f>
        <v/>
      </c>
      <c r="AD29" s="148" t="str">
        <f t="shared" si="1"/>
        <v/>
      </c>
    </row>
    <row r="30" spans="1:30" x14ac:dyDescent="0.2">
      <c r="A30" s="151" t="str">
        <f>IF(得点経過データ入力○!A30&gt;0,得点経過データ入力○!A30,"")</f>
        <v/>
      </c>
      <c r="B30" s="151" t="str">
        <f>IF(得点経過データ入力○!B30&gt;0,VLOOKUP(得点経過データ入力○!B30,VLOOKUP情報!$A$2:$B$3,2,FALSE),"")</f>
        <v/>
      </c>
      <c r="C30" s="151" t="str">
        <f>IF(得点経過データ入力○!C30&gt;0,得点経過データ入力○!C30,"")</f>
        <v/>
      </c>
      <c r="D30" s="147" t="str">
        <f>IF(得点経過データ入力○!C30&gt;0,"分","")</f>
        <v/>
      </c>
      <c r="E30" s="151" t="str">
        <f>IF(得点経過データ入力○!D30&gt;0,VLOOKUP(得点経過データ入力○!D30,VLOOKUP情報!$C$2:$D$3,2,FALSE),"")</f>
        <v/>
      </c>
      <c r="F30" s="147" t="str">
        <f>IF(得点経過データ入力○!E30&gt;0,VLOOKUP(得点経過データ入力○!E30,VLOOKUP情報!$E$2:$F$8,2,FALSE),"")</f>
        <v/>
      </c>
      <c r="G30" s="147" t="str">
        <f>IF(得点経過データ入力○!F30&gt;0,VLOOKUP(得点経過データ入力○!F30,VLOOKUP情報!$G$2:$H$8,2,FALSE),"")</f>
        <v/>
      </c>
      <c r="H30" s="147" t="str">
        <f>IF(得点経過データ入力○!G30&gt;0,VLOOKUP(得点経過データ入力○!G30,VLOOKUP情報!$I$2:$J$15,2,FALSE),"")</f>
        <v/>
      </c>
      <c r="I30" s="147" t="str">
        <f>IF(得点経過データ入力○!H30&gt;0,VLOOKUP(得点経過データ入力○!H30,VLOOKUP情報!$K$2:$L$7,2,FALSE),"")</f>
        <v/>
      </c>
      <c r="J30" s="147" t="str">
        <f>IF(得点経過データ入力○!I30&gt;0,得点経過データ入力○!I30,"")</f>
        <v/>
      </c>
      <c r="K30" s="147" t="str">
        <f>IF(得点経過データ入力○!J30&gt;0,"→","")</f>
        <v/>
      </c>
      <c r="L30" s="147" t="str">
        <f>IF(得点経過データ入力○!J30&gt;0,得点経過データ入力○!J30,"")</f>
        <v/>
      </c>
      <c r="M30" s="147" t="str">
        <f>IF(得点経過データ入力○!K30&gt;0,"→","")</f>
        <v/>
      </c>
      <c r="N30" s="147" t="str">
        <f>IF(得点経過データ入力○!K30&gt;0,得点経過データ入力○!K30,"")</f>
        <v/>
      </c>
      <c r="O30" s="147" t="str">
        <f>IF(得点経過データ入力○!L30&gt;0,"→","")</f>
        <v/>
      </c>
      <c r="P30" s="147" t="str">
        <f>IF(得点経過データ入力○!L30&gt;0,得点経過データ入力○!L30,"")</f>
        <v/>
      </c>
      <c r="Q30" s="147" t="str">
        <f>IF(得点経過データ入力○!M30&gt;0,"→","")</f>
        <v/>
      </c>
      <c r="R30" s="147" t="str">
        <f>IF(得点経過データ入力○!M30&gt;0,得点経過データ入力○!M30,"")</f>
        <v/>
      </c>
      <c r="S30" s="147" t="str">
        <f>IF(得点経過データ入力○!N30&gt;0,"→","")</f>
        <v/>
      </c>
      <c r="T30" s="147" t="str">
        <f>IF(得点経過データ入力○!N30&gt;0,得点経過データ入力○!N30,"")</f>
        <v/>
      </c>
      <c r="U30" s="147" t="str">
        <f>IF(得点経過データ入力○!I30&gt;0,"番","")</f>
        <v/>
      </c>
      <c r="V30" s="147" t="str">
        <f>IF(得点経過データ入力○!O30&gt;0,VLOOKUP(得点経過データ入力○!O30,VLOOKUP情報!$M$2:$N$5,2,FALSE),"")</f>
        <v/>
      </c>
      <c r="W30" s="147" t="str">
        <f>IF(得点経過データ入力○!P30&gt;0,VLOOKUP(得点経過データ入力○!P30,VLOOKUP情報!$O$2:$P$7,2,FALSE),"")</f>
        <v/>
      </c>
      <c r="X30" s="147" t="str">
        <f>IF(得点経過データ入力○!Q30&gt;0,VLOOKUP(得点経過データ入力○!Q30,VLOOKUP情報!$Q$2:$R$3,2,FALSE),"")</f>
        <v/>
      </c>
      <c r="Y30" s="147" t="str">
        <f>IF(得点経過データ入力○!R30&gt;0,得点経過データ入力○!R30,"")</f>
        <v/>
      </c>
      <c r="Z30" s="147" t="str">
        <f>IF(得点経過データ入力○!S30&gt;0,VLOOKUP(得点経過データ入力○!S30,VLOOKUP情報!$S$2:$T$5,2,FALSE),"")</f>
        <v/>
      </c>
      <c r="AA30" s="147" t="str">
        <f>IF(得点経過データ入力○!T30="","",得点経過データ入力○!T30)</f>
        <v/>
      </c>
      <c r="AB30" s="147" t="str">
        <f>IF(得点経過データ入力○!W30&gt;0,得点経過データ入力○!W30,"")</f>
        <v/>
      </c>
      <c r="AC30" s="147" t="str">
        <f>IF(得点経過データ入力○!U30="","",得点経過データ入力○!U30)</f>
        <v/>
      </c>
      <c r="AD30" s="148" t="str">
        <f t="shared" si="1"/>
        <v/>
      </c>
    </row>
    <row r="31" spans="1:30" x14ac:dyDescent="0.2">
      <c r="A31" s="151" t="str">
        <f>IF(得点経過データ入力○!A31&gt;0,得点経過データ入力○!A31,"")</f>
        <v/>
      </c>
      <c r="B31" s="151" t="str">
        <f>IF(得点経過データ入力○!B31&gt;0,VLOOKUP(得点経過データ入力○!B31,VLOOKUP情報!$A$2:$B$3,2,FALSE),"")</f>
        <v/>
      </c>
      <c r="C31" s="151" t="str">
        <f>IF(得点経過データ入力○!C31&gt;0,得点経過データ入力○!C31,"")</f>
        <v/>
      </c>
      <c r="D31" s="147" t="str">
        <f>IF(得点経過データ入力○!C31&gt;0,"分","")</f>
        <v/>
      </c>
      <c r="E31" s="151" t="str">
        <f>IF(得点経過データ入力○!D31&gt;0,VLOOKUP(得点経過データ入力○!D31,VLOOKUP情報!$C$2:$D$3,2,FALSE),"")</f>
        <v/>
      </c>
      <c r="F31" s="147" t="str">
        <f>IF(得点経過データ入力○!E31&gt;0,VLOOKUP(得点経過データ入力○!E31,VLOOKUP情報!$E$2:$F$8,2,FALSE),"")</f>
        <v/>
      </c>
      <c r="G31" s="147" t="str">
        <f>IF(得点経過データ入力○!F31&gt;0,VLOOKUP(得点経過データ入力○!F31,VLOOKUP情報!$G$2:$H$8,2,FALSE),"")</f>
        <v/>
      </c>
      <c r="H31" s="147" t="str">
        <f>IF(得点経過データ入力○!G31&gt;0,VLOOKUP(得点経過データ入力○!G31,VLOOKUP情報!$I$2:$J$15,2,FALSE),"")</f>
        <v/>
      </c>
      <c r="I31" s="147" t="str">
        <f>IF(得点経過データ入力○!H31&gt;0,VLOOKUP(得点経過データ入力○!H31,VLOOKUP情報!$K$2:$L$7,2,FALSE),"")</f>
        <v/>
      </c>
      <c r="J31" s="147" t="str">
        <f>IF(得点経過データ入力○!I31&gt;0,得点経過データ入力○!I31,"")</f>
        <v/>
      </c>
      <c r="K31" s="147" t="str">
        <f>IF(得点経過データ入力○!J31&gt;0,"→","")</f>
        <v/>
      </c>
      <c r="L31" s="147" t="str">
        <f>IF(得点経過データ入力○!J31&gt;0,得点経過データ入力○!J31,"")</f>
        <v/>
      </c>
      <c r="M31" s="147" t="str">
        <f>IF(得点経過データ入力○!K31&gt;0,"→","")</f>
        <v/>
      </c>
      <c r="N31" s="147" t="str">
        <f>IF(得点経過データ入力○!K31&gt;0,得点経過データ入力○!K31,"")</f>
        <v/>
      </c>
      <c r="O31" s="147" t="str">
        <f>IF(得点経過データ入力○!L31&gt;0,"→","")</f>
        <v/>
      </c>
      <c r="P31" s="147" t="str">
        <f>IF(得点経過データ入力○!L31&gt;0,得点経過データ入力○!L31,"")</f>
        <v/>
      </c>
      <c r="Q31" s="147" t="str">
        <f>IF(得点経過データ入力○!M31&gt;0,"→","")</f>
        <v/>
      </c>
      <c r="R31" s="147" t="str">
        <f>IF(得点経過データ入力○!M31&gt;0,得点経過データ入力○!M31,"")</f>
        <v/>
      </c>
      <c r="S31" s="147" t="str">
        <f>IF(得点経過データ入力○!N31&gt;0,"→","")</f>
        <v/>
      </c>
      <c r="T31" s="147" t="str">
        <f>IF(得点経過データ入力○!N31&gt;0,得点経過データ入力○!N31,"")</f>
        <v/>
      </c>
      <c r="U31" s="147" t="str">
        <f>IF(得点経過データ入力○!I31&gt;0,"番","")</f>
        <v/>
      </c>
      <c r="V31" s="147" t="str">
        <f>IF(得点経過データ入力○!O31&gt;0,VLOOKUP(得点経過データ入力○!O31,VLOOKUP情報!$M$2:$N$5,2,FALSE),"")</f>
        <v/>
      </c>
      <c r="W31" s="147" t="str">
        <f>IF(得点経過データ入力○!P31&gt;0,VLOOKUP(得点経過データ入力○!P31,VLOOKUP情報!$O$2:$P$7,2,FALSE),"")</f>
        <v/>
      </c>
      <c r="X31" s="147" t="str">
        <f>IF(得点経過データ入力○!Q31&gt;0,VLOOKUP(得点経過データ入力○!Q31,VLOOKUP情報!$Q$2:$R$3,2,FALSE),"")</f>
        <v/>
      </c>
      <c r="Y31" s="147" t="str">
        <f>IF(得点経過データ入力○!R31&gt;0,得点経過データ入力○!R31,"")</f>
        <v/>
      </c>
      <c r="Z31" s="147" t="str">
        <f>IF(得点経過データ入力○!S31&gt;0,VLOOKUP(得点経過データ入力○!S31,VLOOKUP情報!$S$2:$T$5,2,FALSE),"")</f>
        <v/>
      </c>
      <c r="AA31" s="147" t="str">
        <f>IF(得点経過データ入力○!T31="","",得点経過データ入力○!T31)</f>
        <v/>
      </c>
      <c r="AB31" s="147" t="str">
        <f>IF(得点経過データ入力○!W31&gt;0,得点経過データ入力○!W31,"")</f>
        <v/>
      </c>
      <c r="AC31" s="147" t="str">
        <f>IF(得点経過データ入力○!U31="","",得点経過データ入力○!U31)</f>
        <v/>
      </c>
      <c r="AD31" s="148" t="str">
        <f t="shared" si="1"/>
        <v/>
      </c>
    </row>
    <row r="32" spans="1:30" x14ac:dyDescent="0.2">
      <c r="A32" s="151" t="str">
        <f>IF(得点経過データ入力○!A32&gt;0,得点経過データ入力○!A32,"")</f>
        <v/>
      </c>
      <c r="B32" s="151" t="str">
        <f>IF(得点経過データ入力○!B32&gt;0,VLOOKUP(得点経過データ入力○!B32,VLOOKUP情報!$A$2:$B$3,2,FALSE),"")</f>
        <v/>
      </c>
      <c r="C32" s="151" t="str">
        <f>IF(得点経過データ入力○!C32&gt;0,得点経過データ入力○!C32,"")</f>
        <v/>
      </c>
      <c r="D32" s="147" t="str">
        <f>IF(得点経過データ入力○!C32&gt;0,"分","")</f>
        <v/>
      </c>
      <c r="E32" s="151" t="str">
        <f>IF(得点経過データ入力○!D32&gt;0,VLOOKUP(得点経過データ入力○!D32,VLOOKUP情報!$C$2:$D$3,2,FALSE),"")</f>
        <v/>
      </c>
      <c r="F32" s="147" t="str">
        <f>IF(得点経過データ入力○!E32&gt;0,VLOOKUP(得点経過データ入力○!E32,VLOOKUP情報!$E$2:$F$8,2,FALSE),"")</f>
        <v/>
      </c>
      <c r="G32" s="147" t="str">
        <f>IF(得点経過データ入力○!F32&gt;0,VLOOKUP(得点経過データ入力○!F32,VLOOKUP情報!$G$2:$H$8,2,FALSE),"")</f>
        <v/>
      </c>
      <c r="H32" s="147" t="str">
        <f>IF(得点経過データ入力○!G32&gt;0,VLOOKUP(得点経過データ入力○!G32,VLOOKUP情報!$I$2:$J$15,2,FALSE),"")</f>
        <v/>
      </c>
      <c r="I32" s="147" t="str">
        <f>IF(得点経過データ入力○!H32&gt;0,VLOOKUP(得点経過データ入力○!H32,VLOOKUP情報!$K$2:$L$7,2,FALSE),"")</f>
        <v/>
      </c>
      <c r="J32" s="147" t="str">
        <f>IF(得点経過データ入力○!I32&gt;0,得点経過データ入力○!I32,"")</f>
        <v/>
      </c>
      <c r="K32" s="147" t="str">
        <f>IF(得点経過データ入力○!J32&gt;0,"→","")</f>
        <v/>
      </c>
      <c r="L32" s="147" t="str">
        <f>IF(得点経過データ入力○!J32&gt;0,得点経過データ入力○!J32,"")</f>
        <v/>
      </c>
      <c r="M32" s="147" t="str">
        <f>IF(得点経過データ入力○!K32&gt;0,"→","")</f>
        <v/>
      </c>
      <c r="N32" s="147" t="str">
        <f>IF(得点経過データ入力○!K32&gt;0,得点経過データ入力○!K32,"")</f>
        <v/>
      </c>
      <c r="O32" s="147" t="str">
        <f>IF(得点経過データ入力○!L32&gt;0,"→","")</f>
        <v/>
      </c>
      <c r="P32" s="147" t="str">
        <f>IF(得点経過データ入力○!L32&gt;0,得点経過データ入力○!L32,"")</f>
        <v/>
      </c>
      <c r="Q32" s="147" t="str">
        <f>IF(得点経過データ入力○!M32&gt;0,"→","")</f>
        <v/>
      </c>
      <c r="R32" s="147" t="str">
        <f>IF(得点経過データ入力○!M32&gt;0,得点経過データ入力○!M32,"")</f>
        <v/>
      </c>
      <c r="S32" s="147" t="str">
        <f>IF(得点経過データ入力○!N32&gt;0,"→","")</f>
        <v/>
      </c>
      <c r="T32" s="147" t="str">
        <f>IF(得点経過データ入力○!N32&gt;0,得点経過データ入力○!N32,"")</f>
        <v/>
      </c>
      <c r="U32" s="147" t="str">
        <f>IF(得点経過データ入力○!I32&gt;0,"番","")</f>
        <v/>
      </c>
      <c r="V32" s="147" t="str">
        <f>IF(得点経過データ入力○!O32&gt;0,VLOOKUP(得点経過データ入力○!O32,VLOOKUP情報!$M$2:$N$5,2,FALSE),"")</f>
        <v/>
      </c>
      <c r="W32" s="147" t="str">
        <f>IF(得点経過データ入力○!P32&gt;0,VLOOKUP(得点経過データ入力○!P32,VLOOKUP情報!$O$2:$P$7,2,FALSE),"")</f>
        <v/>
      </c>
      <c r="X32" s="147" t="str">
        <f>IF(得点経過データ入力○!Q32&gt;0,VLOOKUP(得点経過データ入力○!Q32,VLOOKUP情報!$Q$2:$R$3,2,FALSE),"")</f>
        <v/>
      </c>
      <c r="Y32" s="147" t="str">
        <f>IF(得点経過データ入力○!R32&gt;0,得点経過データ入力○!R32,"")</f>
        <v/>
      </c>
      <c r="Z32" s="147" t="str">
        <f>IF(得点経過データ入力○!S32&gt;0,VLOOKUP(得点経過データ入力○!S32,VLOOKUP情報!$S$2:$T$5,2,FALSE),"")</f>
        <v/>
      </c>
      <c r="AA32" s="147" t="str">
        <f>IF(得点経過データ入力○!T32="","",得点経過データ入力○!T32)</f>
        <v/>
      </c>
      <c r="AB32" s="147" t="str">
        <f>IF(得点経過データ入力○!W32&gt;0,得点経過データ入力○!W32,"")</f>
        <v/>
      </c>
      <c r="AC32" s="147" t="str">
        <f>IF(得点経過データ入力○!U32="","",得点経過データ入力○!U32)</f>
        <v/>
      </c>
      <c r="AD32" s="148" t="str">
        <f t="shared" si="1"/>
        <v/>
      </c>
    </row>
    <row r="33" spans="1:30" x14ac:dyDescent="0.2">
      <c r="A33" s="151" t="str">
        <f>IF(得点経過データ入力○!A33&gt;0,得点経過データ入力○!A33,"")</f>
        <v/>
      </c>
      <c r="B33" s="151" t="str">
        <f>IF(得点経過データ入力○!B33&gt;0,VLOOKUP(得点経過データ入力○!B33,VLOOKUP情報!$A$2:$B$3,2,FALSE),"")</f>
        <v/>
      </c>
      <c r="C33" s="151" t="str">
        <f>IF(得点経過データ入力○!C33&gt;0,得点経過データ入力○!C33,"")</f>
        <v/>
      </c>
      <c r="D33" s="147" t="str">
        <f>IF(得点経過データ入力○!C33&gt;0,"分","")</f>
        <v/>
      </c>
      <c r="E33" s="151" t="str">
        <f>IF(得点経過データ入力○!D33&gt;0,VLOOKUP(得点経過データ入力○!D33,VLOOKUP情報!$C$2:$D$3,2,FALSE),"")</f>
        <v/>
      </c>
      <c r="F33" s="147" t="str">
        <f>IF(得点経過データ入力○!E33&gt;0,VLOOKUP(得点経過データ入力○!E33,VLOOKUP情報!$E$2:$F$8,2,FALSE),"")</f>
        <v/>
      </c>
      <c r="G33" s="147" t="str">
        <f>IF(得点経過データ入力○!F33&gt;0,VLOOKUP(得点経過データ入力○!F33,VLOOKUP情報!$G$2:$H$8,2,FALSE),"")</f>
        <v/>
      </c>
      <c r="H33" s="147" t="str">
        <f>IF(得点経過データ入力○!G33&gt;0,VLOOKUP(得点経過データ入力○!G33,VLOOKUP情報!$I$2:$J$15,2,FALSE),"")</f>
        <v/>
      </c>
      <c r="I33" s="147" t="str">
        <f>IF(得点経過データ入力○!H33&gt;0,VLOOKUP(得点経過データ入力○!H33,VLOOKUP情報!$K$2:$L$7,2,FALSE),"")</f>
        <v/>
      </c>
      <c r="J33" s="147" t="str">
        <f>IF(得点経過データ入力○!I33&gt;0,得点経過データ入力○!I33,"")</f>
        <v/>
      </c>
      <c r="K33" s="147" t="str">
        <f>IF(得点経過データ入力○!J33&gt;0,"→","")</f>
        <v/>
      </c>
      <c r="L33" s="147" t="str">
        <f>IF(得点経過データ入力○!J33&gt;0,得点経過データ入力○!J33,"")</f>
        <v/>
      </c>
      <c r="M33" s="147" t="str">
        <f>IF(得点経過データ入力○!K33&gt;0,"→","")</f>
        <v/>
      </c>
      <c r="N33" s="147" t="str">
        <f>IF(得点経過データ入力○!K33&gt;0,得点経過データ入力○!K33,"")</f>
        <v/>
      </c>
      <c r="O33" s="147" t="str">
        <f>IF(得点経過データ入力○!L33&gt;0,"→","")</f>
        <v/>
      </c>
      <c r="P33" s="147" t="str">
        <f>IF(得点経過データ入力○!L33&gt;0,得点経過データ入力○!L33,"")</f>
        <v/>
      </c>
      <c r="Q33" s="147" t="str">
        <f>IF(得点経過データ入力○!M33&gt;0,"→","")</f>
        <v/>
      </c>
      <c r="R33" s="147" t="str">
        <f>IF(得点経過データ入力○!M33&gt;0,得点経過データ入力○!M33,"")</f>
        <v/>
      </c>
      <c r="S33" s="147" t="str">
        <f>IF(得点経過データ入力○!N33&gt;0,"→","")</f>
        <v/>
      </c>
      <c r="T33" s="147" t="str">
        <f>IF(得点経過データ入力○!N33&gt;0,得点経過データ入力○!N33,"")</f>
        <v/>
      </c>
      <c r="U33" s="147" t="str">
        <f>IF(得点経過データ入力○!I33&gt;0,"番","")</f>
        <v/>
      </c>
      <c r="V33" s="147" t="str">
        <f>IF(得点経過データ入力○!O33&gt;0,VLOOKUP(得点経過データ入力○!O33,VLOOKUP情報!$M$2:$N$5,2,FALSE),"")</f>
        <v/>
      </c>
      <c r="W33" s="147" t="str">
        <f>IF(得点経過データ入力○!P33&gt;0,VLOOKUP(得点経過データ入力○!P33,VLOOKUP情報!$O$2:$P$7,2,FALSE),"")</f>
        <v/>
      </c>
      <c r="X33" s="147" t="str">
        <f>IF(得点経過データ入力○!Q33&gt;0,VLOOKUP(得点経過データ入力○!Q33,VLOOKUP情報!$Q$2:$R$3,2,FALSE),"")</f>
        <v/>
      </c>
      <c r="Y33" s="147" t="str">
        <f>IF(得点経過データ入力○!R33&gt;0,得点経過データ入力○!R33,"")</f>
        <v/>
      </c>
      <c r="Z33" s="147" t="str">
        <f>IF(得点経過データ入力○!S33&gt;0,VLOOKUP(得点経過データ入力○!S33,VLOOKUP情報!$S$2:$T$5,2,FALSE),"")</f>
        <v/>
      </c>
      <c r="AA33" s="147" t="str">
        <f>IF(得点経過データ入力○!T33="","",得点経過データ入力○!T33)</f>
        <v/>
      </c>
      <c r="AB33" s="147" t="str">
        <f>IF(得点経過データ入力○!W33&gt;0,得点経過データ入力○!W33,"")</f>
        <v/>
      </c>
      <c r="AC33" s="147" t="str">
        <f>IF(得点経過データ入力○!U33="","",得点経過データ入力○!U33)</f>
        <v/>
      </c>
      <c r="AD33" s="148" t="str">
        <f t="shared" si="1"/>
        <v/>
      </c>
    </row>
    <row r="34" spans="1:30" x14ac:dyDescent="0.2">
      <c r="A34" s="151" t="str">
        <f>IF(得点経過データ入力○!A34&gt;0,得点経過データ入力○!A34,"")</f>
        <v/>
      </c>
      <c r="B34" s="151" t="str">
        <f>IF(得点経過データ入力○!B34&gt;0,VLOOKUP(得点経過データ入力○!B34,VLOOKUP情報!$A$2:$B$3,2,FALSE),"")</f>
        <v/>
      </c>
      <c r="C34" s="151" t="str">
        <f>IF(得点経過データ入力○!C34&gt;0,得点経過データ入力○!C34,"")</f>
        <v/>
      </c>
      <c r="D34" s="147" t="str">
        <f>IF(得点経過データ入力○!C34&gt;0,"分","")</f>
        <v/>
      </c>
      <c r="E34" s="151" t="str">
        <f>IF(得点経過データ入力○!D34&gt;0,VLOOKUP(得点経過データ入力○!D34,VLOOKUP情報!$C$2:$D$3,2,FALSE),"")</f>
        <v/>
      </c>
      <c r="F34" s="147" t="str">
        <f>IF(得点経過データ入力○!E34&gt;0,VLOOKUP(得点経過データ入力○!E34,VLOOKUP情報!$E$2:$F$8,2,FALSE),"")</f>
        <v/>
      </c>
      <c r="G34" s="147" t="str">
        <f>IF(得点経過データ入力○!F34&gt;0,VLOOKUP(得点経過データ入力○!F34,VLOOKUP情報!$G$2:$H$8,2,FALSE),"")</f>
        <v/>
      </c>
      <c r="H34" s="147" t="str">
        <f>IF(得点経過データ入力○!G34&gt;0,VLOOKUP(得点経過データ入力○!G34,VLOOKUP情報!$I$2:$J$15,2,FALSE),"")</f>
        <v/>
      </c>
      <c r="I34" s="147" t="str">
        <f>IF(得点経過データ入力○!H34&gt;0,VLOOKUP(得点経過データ入力○!H34,VLOOKUP情報!$K$2:$L$7,2,FALSE),"")</f>
        <v/>
      </c>
      <c r="J34" s="147" t="str">
        <f>IF(得点経過データ入力○!I34&gt;0,得点経過データ入力○!I34,"")</f>
        <v/>
      </c>
      <c r="K34" s="147" t="str">
        <f>IF(得点経過データ入力○!J34&gt;0,"→","")</f>
        <v/>
      </c>
      <c r="L34" s="147" t="str">
        <f>IF(得点経過データ入力○!J34&gt;0,得点経過データ入力○!J34,"")</f>
        <v/>
      </c>
      <c r="M34" s="147" t="str">
        <f>IF(得点経過データ入力○!K34&gt;0,"→","")</f>
        <v/>
      </c>
      <c r="N34" s="147" t="str">
        <f>IF(得点経過データ入力○!K34&gt;0,得点経過データ入力○!K34,"")</f>
        <v/>
      </c>
      <c r="O34" s="147" t="str">
        <f>IF(得点経過データ入力○!L34&gt;0,"→","")</f>
        <v/>
      </c>
      <c r="P34" s="147" t="str">
        <f>IF(得点経過データ入力○!L34&gt;0,得点経過データ入力○!L34,"")</f>
        <v/>
      </c>
      <c r="Q34" s="147" t="str">
        <f>IF(得点経過データ入力○!M34&gt;0,"→","")</f>
        <v/>
      </c>
      <c r="R34" s="147" t="str">
        <f>IF(得点経過データ入力○!M34&gt;0,得点経過データ入力○!M34,"")</f>
        <v/>
      </c>
      <c r="S34" s="147" t="str">
        <f>IF(得点経過データ入力○!N34&gt;0,"→","")</f>
        <v/>
      </c>
      <c r="T34" s="147" t="str">
        <f>IF(得点経過データ入力○!N34&gt;0,得点経過データ入力○!N34,"")</f>
        <v/>
      </c>
      <c r="U34" s="147" t="str">
        <f>IF(得点経過データ入力○!I34&gt;0,"番","")</f>
        <v/>
      </c>
      <c r="V34" s="147" t="str">
        <f>IF(得点経過データ入力○!O34&gt;0,VLOOKUP(得点経過データ入力○!O34,VLOOKUP情報!$M$2:$N$5,2,FALSE),"")</f>
        <v/>
      </c>
      <c r="W34" s="147" t="str">
        <f>IF(得点経過データ入力○!P34&gt;0,VLOOKUP(得点経過データ入力○!P34,VLOOKUP情報!$O$2:$P$7,2,FALSE),"")</f>
        <v/>
      </c>
      <c r="X34" s="147" t="str">
        <f>IF(得点経過データ入力○!Q34&gt;0,VLOOKUP(得点経過データ入力○!Q34,VLOOKUP情報!$Q$2:$R$3,2,FALSE),"")</f>
        <v/>
      </c>
      <c r="Y34" s="147" t="str">
        <f>IF(得点経過データ入力○!R34&gt;0,得点経過データ入力○!R34,"")</f>
        <v/>
      </c>
      <c r="Z34" s="147" t="str">
        <f>IF(得点経過データ入力○!S34&gt;0,VLOOKUP(得点経過データ入力○!S34,VLOOKUP情報!$S$2:$T$5,2,FALSE),"")</f>
        <v/>
      </c>
      <c r="AA34" s="147" t="str">
        <f>IF(得点経過データ入力○!T34="","",得点経過データ入力○!T34)</f>
        <v/>
      </c>
      <c r="AB34" s="147" t="str">
        <f>IF(得点経過データ入力○!W34&gt;0,得点経過データ入力○!W34,"")</f>
        <v/>
      </c>
      <c r="AC34" s="147" t="str">
        <f>IF(得点経過データ入力○!U34="","",得点経過データ入力○!U34)</f>
        <v/>
      </c>
      <c r="AD34" s="148" t="str">
        <f t="shared" si="1"/>
        <v/>
      </c>
    </row>
    <row r="35" spans="1:30" x14ac:dyDescent="0.2">
      <c r="A35" s="151" t="str">
        <f>IF(得点経過データ入力○!A35&gt;0,得点経過データ入力○!A35,"")</f>
        <v/>
      </c>
      <c r="B35" s="151" t="str">
        <f>IF(得点経過データ入力○!B35&gt;0,VLOOKUP(得点経過データ入力○!B35,VLOOKUP情報!$A$2:$B$3,2,FALSE),"")</f>
        <v/>
      </c>
      <c r="C35" s="151" t="str">
        <f>IF(得点経過データ入力○!C35&gt;0,得点経過データ入力○!C35,"")</f>
        <v/>
      </c>
      <c r="D35" s="147" t="str">
        <f>IF(得点経過データ入力○!C35&gt;0,"分","")</f>
        <v/>
      </c>
      <c r="E35" s="151" t="str">
        <f>IF(得点経過データ入力○!D35&gt;0,VLOOKUP(得点経過データ入力○!D35,VLOOKUP情報!$C$2:$D$3,2,FALSE),"")</f>
        <v/>
      </c>
      <c r="F35" s="147" t="str">
        <f>IF(得点経過データ入力○!E35&gt;0,VLOOKUP(得点経過データ入力○!E35,VLOOKUP情報!$E$2:$F$8,2,FALSE),"")</f>
        <v/>
      </c>
      <c r="G35" s="147" t="str">
        <f>IF(得点経過データ入力○!F35&gt;0,VLOOKUP(得点経過データ入力○!F35,VLOOKUP情報!$G$2:$H$8,2,FALSE),"")</f>
        <v/>
      </c>
      <c r="H35" s="147" t="str">
        <f>IF(得点経過データ入力○!G35&gt;0,VLOOKUP(得点経過データ入力○!G35,VLOOKUP情報!$I$2:$J$15,2,FALSE),"")</f>
        <v/>
      </c>
      <c r="I35" s="147" t="str">
        <f>IF(得点経過データ入力○!H35&gt;0,VLOOKUP(得点経過データ入力○!H35,VLOOKUP情報!$K$2:$L$7,2,FALSE),"")</f>
        <v/>
      </c>
      <c r="J35" s="147" t="str">
        <f>IF(得点経過データ入力○!I35&gt;0,得点経過データ入力○!I35,"")</f>
        <v/>
      </c>
      <c r="K35" s="147" t="str">
        <f>IF(得点経過データ入力○!J35&gt;0,"→","")</f>
        <v/>
      </c>
      <c r="L35" s="147" t="str">
        <f>IF(得点経過データ入力○!J35&gt;0,得点経過データ入力○!J35,"")</f>
        <v/>
      </c>
      <c r="M35" s="147" t="str">
        <f>IF(得点経過データ入力○!K35&gt;0,"→","")</f>
        <v/>
      </c>
      <c r="N35" s="147" t="str">
        <f>IF(得点経過データ入力○!K35&gt;0,得点経過データ入力○!K35,"")</f>
        <v/>
      </c>
      <c r="O35" s="147" t="str">
        <f>IF(得点経過データ入力○!L35&gt;0,"→","")</f>
        <v/>
      </c>
      <c r="P35" s="147" t="str">
        <f>IF(得点経過データ入力○!L35&gt;0,得点経過データ入力○!L35,"")</f>
        <v/>
      </c>
      <c r="Q35" s="147" t="str">
        <f>IF(得点経過データ入力○!M35&gt;0,"→","")</f>
        <v/>
      </c>
      <c r="R35" s="147" t="str">
        <f>IF(得点経過データ入力○!M35&gt;0,得点経過データ入力○!M35,"")</f>
        <v/>
      </c>
      <c r="S35" s="147" t="str">
        <f>IF(得点経過データ入力○!N35&gt;0,"→","")</f>
        <v/>
      </c>
      <c r="T35" s="147" t="str">
        <f>IF(得点経過データ入力○!N35&gt;0,得点経過データ入力○!N35,"")</f>
        <v/>
      </c>
      <c r="U35" s="147" t="str">
        <f>IF(得点経過データ入力○!I35&gt;0,"番","")</f>
        <v/>
      </c>
      <c r="V35" s="147" t="str">
        <f>IF(得点経過データ入力○!O35&gt;0,VLOOKUP(得点経過データ入力○!O35,VLOOKUP情報!$M$2:$N$5,2,FALSE),"")</f>
        <v/>
      </c>
      <c r="W35" s="147" t="str">
        <f>IF(得点経過データ入力○!P35&gt;0,VLOOKUP(得点経過データ入力○!P35,VLOOKUP情報!$O$2:$P$7,2,FALSE),"")</f>
        <v/>
      </c>
      <c r="X35" s="147" t="str">
        <f>IF(得点経過データ入力○!Q35&gt;0,VLOOKUP(得点経過データ入力○!Q35,VLOOKUP情報!$Q$2:$R$3,2,FALSE),"")</f>
        <v/>
      </c>
      <c r="Y35" s="147" t="str">
        <f>IF(得点経過データ入力○!R35&gt;0,得点経過データ入力○!R35,"")</f>
        <v/>
      </c>
      <c r="Z35" s="147" t="str">
        <f>IF(得点経過データ入力○!S35&gt;0,VLOOKUP(得点経過データ入力○!S35,VLOOKUP情報!$S$2:$T$5,2,FALSE),"")</f>
        <v/>
      </c>
      <c r="AA35" s="147" t="str">
        <f>IF(得点経過データ入力○!T35="","",得点経過データ入力○!T35)</f>
        <v/>
      </c>
      <c r="AB35" s="147" t="str">
        <f>IF(得点経過データ入力○!W35&gt;0,得点経過データ入力○!W35,"")</f>
        <v/>
      </c>
      <c r="AC35" s="147" t="str">
        <f>IF(得点経過データ入力○!U35="","",得点経過データ入力○!U35)</f>
        <v/>
      </c>
      <c r="AD35" s="148" t="str">
        <f t="shared" si="1"/>
        <v/>
      </c>
    </row>
    <row r="36" spans="1:30" x14ac:dyDescent="0.2">
      <c r="A36" s="151" t="str">
        <f>IF(得点経過データ入力○!A36&gt;0,得点経過データ入力○!A36,"")</f>
        <v/>
      </c>
      <c r="B36" s="151" t="str">
        <f>IF(得点経過データ入力○!B36&gt;0,VLOOKUP(得点経過データ入力○!B36,VLOOKUP情報!$A$2:$B$3,2,FALSE),"")</f>
        <v/>
      </c>
      <c r="C36" s="151" t="str">
        <f>IF(得点経過データ入力○!C36&gt;0,得点経過データ入力○!C36,"")</f>
        <v/>
      </c>
      <c r="D36" s="147" t="str">
        <f>IF(得点経過データ入力○!C36&gt;0,"分","")</f>
        <v/>
      </c>
      <c r="E36" s="151" t="str">
        <f>IF(得点経過データ入力○!D36&gt;0,VLOOKUP(得点経過データ入力○!D36,VLOOKUP情報!$C$2:$D$3,2,FALSE),"")</f>
        <v/>
      </c>
      <c r="F36" s="147" t="str">
        <f>IF(得点経過データ入力○!E36&gt;0,VLOOKUP(得点経過データ入力○!E36,VLOOKUP情報!$E$2:$F$8,2,FALSE),"")</f>
        <v/>
      </c>
      <c r="G36" s="147" t="str">
        <f>IF(得点経過データ入力○!F36&gt;0,VLOOKUP(得点経過データ入力○!F36,VLOOKUP情報!$G$2:$H$8,2,FALSE),"")</f>
        <v/>
      </c>
      <c r="H36" s="147" t="str">
        <f>IF(得点経過データ入力○!G36&gt;0,VLOOKUP(得点経過データ入力○!G36,VLOOKUP情報!$I$2:$J$15,2,FALSE),"")</f>
        <v/>
      </c>
      <c r="I36" s="147" t="str">
        <f>IF(得点経過データ入力○!H36&gt;0,VLOOKUP(得点経過データ入力○!H36,VLOOKUP情報!$K$2:$L$7,2,FALSE),"")</f>
        <v/>
      </c>
      <c r="J36" s="147" t="str">
        <f>IF(得点経過データ入力○!I36&gt;0,得点経過データ入力○!I36,"")</f>
        <v/>
      </c>
      <c r="K36" s="147" t="str">
        <f>IF(得点経過データ入力○!J36&gt;0,"→","")</f>
        <v/>
      </c>
      <c r="L36" s="147" t="str">
        <f>IF(得点経過データ入力○!J36&gt;0,得点経過データ入力○!J36,"")</f>
        <v/>
      </c>
      <c r="M36" s="147" t="str">
        <f>IF(得点経過データ入力○!K36&gt;0,"→","")</f>
        <v/>
      </c>
      <c r="N36" s="147" t="str">
        <f>IF(得点経過データ入力○!K36&gt;0,得点経過データ入力○!K36,"")</f>
        <v/>
      </c>
      <c r="O36" s="147" t="str">
        <f>IF(得点経過データ入力○!L36&gt;0,"→","")</f>
        <v/>
      </c>
      <c r="P36" s="147" t="str">
        <f>IF(得点経過データ入力○!L36&gt;0,得点経過データ入力○!L36,"")</f>
        <v/>
      </c>
      <c r="Q36" s="147" t="str">
        <f>IF(得点経過データ入力○!M36&gt;0,"→","")</f>
        <v/>
      </c>
      <c r="R36" s="147" t="str">
        <f>IF(得点経過データ入力○!M36&gt;0,得点経過データ入力○!M36,"")</f>
        <v/>
      </c>
      <c r="S36" s="147" t="str">
        <f>IF(得点経過データ入力○!N36&gt;0,"→","")</f>
        <v/>
      </c>
      <c r="T36" s="147" t="str">
        <f>IF(得点経過データ入力○!N36&gt;0,得点経過データ入力○!N36,"")</f>
        <v/>
      </c>
      <c r="U36" s="147" t="str">
        <f>IF(得点経過データ入力○!I36&gt;0,"番","")</f>
        <v/>
      </c>
      <c r="V36" s="147" t="str">
        <f>IF(得点経過データ入力○!O36&gt;0,VLOOKUP(得点経過データ入力○!O36,VLOOKUP情報!$M$2:$N$5,2,FALSE),"")</f>
        <v/>
      </c>
      <c r="W36" s="147" t="str">
        <f>IF(得点経過データ入力○!P36&gt;0,VLOOKUP(得点経過データ入力○!P36,VLOOKUP情報!$O$2:$P$7,2,FALSE),"")</f>
        <v/>
      </c>
      <c r="X36" s="147" t="str">
        <f>IF(得点経過データ入力○!Q36&gt;0,VLOOKUP(得点経過データ入力○!Q36,VLOOKUP情報!$Q$2:$R$3,2,FALSE),"")</f>
        <v/>
      </c>
      <c r="Y36" s="147" t="str">
        <f>IF(得点経過データ入力○!R36&gt;0,得点経過データ入力○!R36,"")</f>
        <v/>
      </c>
      <c r="Z36" s="147" t="str">
        <f>IF(得点経過データ入力○!S36&gt;0,VLOOKUP(得点経過データ入力○!S36,VLOOKUP情報!$S$2:$T$5,2,FALSE),"")</f>
        <v/>
      </c>
      <c r="AA36" s="147" t="str">
        <f>IF(得点経過データ入力○!T36="","",得点経過データ入力○!T36)</f>
        <v/>
      </c>
      <c r="AB36" s="147" t="str">
        <f>IF(得点経過データ入力○!W36&gt;0,得点経過データ入力○!W36,"")</f>
        <v/>
      </c>
      <c r="AC36" s="147" t="str">
        <f>IF(得点経過データ入力○!U36="","",得点経過データ入力○!U36)</f>
        <v/>
      </c>
      <c r="AD36" s="148" t="str">
        <f t="shared" si="1"/>
        <v/>
      </c>
    </row>
    <row r="37" spans="1:30" x14ac:dyDescent="0.2">
      <c r="A37" s="151" t="str">
        <f>IF(得点経過データ入力○!A37&gt;0,得点経過データ入力○!A37,"")</f>
        <v/>
      </c>
      <c r="B37" s="151" t="str">
        <f>IF(得点経過データ入力○!B37&gt;0,VLOOKUP(得点経過データ入力○!B37,VLOOKUP情報!$A$2:$B$3,2,FALSE),"")</f>
        <v/>
      </c>
      <c r="C37" s="151" t="str">
        <f>IF(得点経過データ入力○!C37&gt;0,得点経過データ入力○!C37,"")</f>
        <v/>
      </c>
      <c r="D37" s="147" t="str">
        <f>IF(得点経過データ入力○!C37&gt;0,"分","")</f>
        <v/>
      </c>
      <c r="E37" s="151" t="str">
        <f>IF(得点経過データ入力○!D37&gt;0,VLOOKUP(得点経過データ入力○!D37,VLOOKUP情報!$C$2:$D$3,2,FALSE),"")</f>
        <v/>
      </c>
      <c r="F37" s="147" t="str">
        <f>IF(得点経過データ入力○!E37&gt;0,VLOOKUP(得点経過データ入力○!E37,VLOOKUP情報!$E$2:$F$8,2,FALSE),"")</f>
        <v/>
      </c>
      <c r="G37" s="147" t="str">
        <f>IF(得点経過データ入力○!F37&gt;0,VLOOKUP(得点経過データ入力○!F37,VLOOKUP情報!$G$2:$H$8,2,FALSE),"")</f>
        <v/>
      </c>
      <c r="H37" s="147" t="str">
        <f>IF(得点経過データ入力○!G37&gt;0,VLOOKUP(得点経過データ入力○!G37,VLOOKUP情報!$I$2:$J$15,2,FALSE),"")</f>
        <v/>
      </c>
      <c r="I37" s="147" t="str">
        <f>IF(得点経過データ入力○!H37&gt;0,VLOOKUP(得点経過データ入力○!H37,VLOOKUP情報!$K$2:$L$7,2,FALSE),"")</f>
        <v/>
      </c>
      <c r="J37" s="147" t="str">
        <f>IF(得点経過データ入力○!I37&gt;0,得点経過データ入力○!I37,"")</f>
        <v/>
      </c>
      <c r="K37" s="147" t="str">
        <f>IF(得点経過データ入力○!J37&gt;0,"→","")</f>
        <v/>
      </c>
      <c r="L37" s="147" t="str">
        <f>IF(得点経過データ入力○!J37&gt;0,得点経過データ入力○!J37,"")</f>
        <v/>
      </c>
      <c r="M37" s="147" t="str">
        <f>IF(得点経過データ入力○!K37&gt;0,"→","")</f>
        <v/>
      </c>
      <c r="N37" s="147" t="str">
        <f>IF(得点経過データ入力○!K37&gt;0,得点経過データ入力○!K37,"")</f>
        <v/>
      </c>
      <c r="O37" s="147" t="str">
        <f>IF(得点経過データ入力○!L37&gt;0,"→","")</f>
        <v/>
      </c>
      <c r="P37" s="147" t="str">
        <f>IF(得点経過データ入力○!L37&gt;0,得点経過データ入力○!L37,"")</f>
        <v/>
      </c>
      <c r="Q37" s="147" t="str">
        <f>IF(得点経過データ入力○!M37&gt;0,"→","")</f>
        <v/>
      </c>
      <c r="R37" s="147" t="str">
        <f>IF(得点経過データ入力○!M37&gt;0,得点経過データ入力○!M37,"")</f>
        <v/>
      </c>
      <c r="S37" s="147" t="str">
        <f>IF(得点経過データ入力○!N37&gt;0,"→","")</f>
        <v/>
      </c>
      <c r="T37" s="147" t="str">
        <f>IF(得点経過データ入力○!N37&gt;0,得点経過データ入力○!N37,"")</f>
        <v/>
      </c>
      <c r="U37" s="147" t="str">
        <f>IF(得点経過データ入力○!I37&gt;0,"番","")</f>
        <v/>
      </c>
      <c r="V37" s="147" t="str">
        <f>IF(得点経過データ入力○!O37&gt;0,VLOOKUP(得点経過データ入力○!O37,VLOOKUP情報!$M$2:$N$5,2,FALSE),"")</f>
        <v/>
      </c>
      <c r="W37" s="147" t="str">
        <f>IF(得点経過データ入力○!P37&gt;0,VLOOKUP(得点経過データ入力○!P37,VLOOKUP情報!$O$2:$P$7,2,FALSE),"")</f>
        <v/>
      </c>
      <c r="X37" s="147" t="str">
        <f>IF(得点経過データ入力○!Q37&gt;0,VLOOKUP(得点経過データ入力○!Q37,VLOOKUP情報!$Q$2:$R$3,2,FALSE),"")</f>
        <v/>
      </c>
      <c r="Y37" s="147" t="str">
        <f>IF(得点経過データ入力○!R37&gt;0,得点経過データ入力○!R37,"")</f>
        <v/>
      </c>
      <c r="Z37" s="147" t="str">
        <f>IF(得点経過データ入力○!S37&gt;0,VLOOKUP(得点経過データ入力○!S37,VLOOKUP情報!$S$2:$T$5,2,FALSE),"")</f>
        <v/>
      </c>
      <c r="AA37" s="147" t="str">
        <f>IF(得点経過データ入力○!T37="","",得点経過データ入力○!T37)</f>
        <v/>
      </c>
      <c r="AB37" s="147" t="str">
        <f>IF(得点経過データ入力○!W37&gt;0,得点経過データ入力○!W37,"")</f>
        <v/>
      </c>
      <c r="AC37" s="147" t="str">
        <f>IF(得点経過データ入力○!U37="","",得点経過データ入力○!U37)</f>
        <v/>
      </c>
      <c r="AD37" s="148" t="str">
        <f t="shared" si="1"/>
        <v/>
      </c>
    </row>
    <row r="38" spans="1:30" x14ac:dyDescent="0.2">
      <c r="A38" s="151" t="str">
        <f>IF(得点経過データ入力○!A38&gt;0,得点経過データ入力○!A38,"")</f>
        <v/>
      </c>
      <c r="B38" s="151" t="str">
        <f>IF(得点経過データ入力○!B38&gt;0,VLOOKUP(得点経過データ入力○!B38,VLOOKUP情報!$A$2:$B$3,2,FALSE),"")</f>
        <v/>
      </c>
      <c r="C38" s="151" t="str">
        <f>IF(得点経過データ入力○!C38&gt;0,得点経過データ入力○!C38,"")</f>
        <v/>
      </c>
      <c r="D38" s="147" t="str">
        <f>IF(得点経過データ入力○!C38&gt;0,"分","")</f>
        <v/>
      </c>
      <c r="E38" s="151" t="str">
        <f>IF(得点経過データ入力○!D38&gt;0,VLOOKUP(得点経過データ入力○!D38,VLOOKUP情報!$C$2:$D$3,2,FALSE),"")</f>
        <v/>
      </c>
      <c r="F38" s="147" t="str">
        <f>IF(得点経過データ入力○!E38&gt;0,VLOOKUP(得点経過データ入力○!E38,VLOOKUP情報!$E$2:$F$8,2,FALSE),"")</f>
        <v/>
      </c>
      <c r="G38" s="147" t="str">
        <f>IF(得点経過データ入力○!F38&gt;0,VLOOKUP(得点経過データ入力○!F38,VLOOKUP情報!$G$2:$H$8,2,FALSE),"")</f>
        <v/>
      </c>
      <c r="H38" s="147" t="str">
        <f>IF(得点経過データ入力○!G38&gt;0,VLOOKUP(得点経過データ入力○!G38,VLOOKUP情報!$I$2:$J$15,2,FALSE),"")</f>
        <v/>
      </c>
      <c r="I38" s="147" t="str">
        <f>IF(得点経過データ入力○!H38&gt;0,VLOOKUP(得点経過データ入力○!H38,VLOOKUP情報!$K$2:$L$7,2,FALSE),"")</f>
        <v/>
      </c>
      <c r="J38" s="147" t="str">
        <f>IF(得点経過データ入力○!I38&gt;0,得点経過データ入力○!I38,"")</f>
        <v/>
      </c>
      <c r="K38" s="147" t="str">
        <f>IF(得点経過データ入力○!J38&gt;0,"→","")</f>
        <v/>
      </c>
      <c r="L38" s="147" t="str">
        <f>IF(得点経過データ入力○!J38&gt;0,得点経過データ入力○!J38,"")</f>
        <v/>
      </c>
      <c r="M38" s="147" t="str">
        <f>IF(得点経過データ入力○!K38&gt;0,"→","")</f>
        <v/>
      </c>
      <c r="N38" s="147" t="str">
        <f>IF(得点経過データ入力○!K38&gt;0,得点経過データ入力○!K38,"")</f>
        <v/>
      </c>
      <c r="O38" s="147" t="str">
        <f>IF(得点経過データ入力○!L38&gt;0,"→","")</f>
        <v/>
      </c>
      <c r="P38" s="147" t="str">
        <f>IF(得点経過データ入力○!L38&gt;0,得点経過データ入力○!L38,"")</f>
        <v/>
      </c>
      <c r="Q38" s="147" t="str">
        <f>IF(得点経過データ入力○!M38&gt;0,"→","")</f>
        <v/>
      </c>
      <c r="R38" s="147" t="str">
        <f>IF(得点経過データ入力○!M38&gt;0,得点経過データ入力○!M38,"")</f>
        <v/>
      </c>
      <c r="S38" s="147" t="str">
        <f>IF(得点経過データ入力○!N38&gt;0,"→","")</f>
        <v/>
      </c>
      <c r="T38" s="147" t="str">
        <f>IF(得点経過データ入力○!N38&gt;0,得点経過データ入力○!N38,"")</f>
        <v/>
      </c>
      <c r="U38" s="147" t="str">
        <f>IF(得点経過データ入力○!I38&gt;0,"番","")</f>
        <v/>
      </c>
      <c r="V38" s="147" t="str">
        <f>IF(得点経過データ入力○!O38&gt;0,VLOOKUP(得点経過データ入力○!O38,VLOOKUP情報!$M$2:$N$5,2,FALSE),"")</f>
        <v/>
      </c>
      <c r="W38" s="147" t="str">
        <f>IF(得点経過データ入力○!P38&gt;0,VLOOKUP(得点経過データ入力○!P38,VLOOKUP情報!$O$2:$P$7,2,FALSE),"")</f>
        <v/>
      </c>
      <c r="X38" s="147" t="str">
        <f>IF(得点経過データ入力○!Q38&gt;0,VLOOKUP(得点経過データ入力○!Q38,VLOOKUP情報!$Q$2:$R$3,2,FALSE),"")</f>
        <v/>
      </c>
      <c r="Y38" s="147" t="str">
        <f>IF(得点経過データ入力○!R38&gt;0,得点経過データ入力○!R38,"")</f>
        <v/>
      </c>
      <c r="Z38" s="147" t="str">
        <f>IF(得点経過データ入力○!S38&gt;0,VLOOKUP(得点経過データ入力○!S38,VLOOKUP情報!$S$2:$T$5,2,FALSE),"")</f>
        <v/>
      </c>
      <c r="AA38" s="147" t="str">
        <f>IF(得点経過データ入力○!T38="","",得点経過データ入力○!T38)</f>
        <v/>
      </c>
      <c r="AB38" s="147" t="str">
        <f>IF(得点経過データ入力○!W38&gt;0,得点経過データ入力○!W38,"")</f>
        <v/>
      </c>
      <c r="AC38" s="147" t="str">
        <f>IF(得点経過データ入力○!U38="","",得点経過データ入力○!U38)</f>
        <v/>
      </c>
      <c r="AD38" s="148" t="str">
        <f t="shared" si="1"/>
        <v/>
      </c>
    </row>
    <row r="39" spans="1:30" x14ac:dyDescent="0.2">
      <c r="A39" s="151" t="str">
        <f>IF(得点経過データ入力○!A39&gt;0,得点経過データ入力○!A39,"")</f>
        <v/>
      </c>
      <c r="B39" s="151" t="str">
        <f>IF(得点経過データ入力○!B39&gt;0,VLOOKUP(得点経過データ入力○!B39,VLOOKUP情報!$A$2:$B$3,2,FALSE),"")</f>
        <v/>
      </c>
      <c r="C39" s="151" t="str">
        <f>IF(得点経過データ入力○!C39&gt;0,得点経過データ入力○!C39,"")</f>
        <v/>
      </c>
      <c r="D39" s="147" t="str">
        <f>IF(得点経過データ入力○!C39&gt;0,"分","")</f>
        <v/>
      </c>
      <c r="E39" s="151" t="str">
        <f>IF(得点経過データ入力○!D39&gt;0,VLOOKUP(得点経過データ入力○!D39,VLOOKUP情報!$C$2:$D$3,2,FALSE),"")</f>
        <v/>
      </c>
      <c r="F39" s="147" t="str">
        <f>IF(得点経過データ入力○!E39&gt;0,VLOOKUP(得点経過データ入力○!E39,VLOOKUP情報!$E$2:$F$8,2,FALSE),"")</f>
        <v/>
      </c>
      <c r="G39" s="147" t="str">
        <f>IF(得点経過データ入力○!F39&gt;0,VLOOKUP(得点経過データ入力○!F39,VLOOKUP情報!$G$2:$H$8,2,FALSE),"")</f>
        <v/>
      </c>
      <c r="H39" s="147" t="str">
        <f>IF(得点経過データ入力○!G39&gt;0,VLOOKUP(得点経過データ入力○!G39,VLOOKUP情報!$I$2:$J$15,2,FALSE),"")</f>
        <v/>
      </c>
      <c r="I39" s="147" t="str">
        <f>IF(得点経過データ入力○!H39&gt;0,VLOOKUP(得点経過データ入力○!H39,VLOOKUP情報!$K$2:$L$7,2,FALSE),"")</f>
        <v/>
      </c>
      <c r="J39" s="147" t="str">
        <f>IF(得点経過データ入力○!I39&gt;0,得点経過データ入力○!I39,"")</f>
        <v/>
      </c>
      <c r="K39" s="147" t="str">
        <f>IF(得点経過データ入力○!J39&gt;0,"→","")</f>
        <v/>
      </c>
      <c r="L39" s="147" t="str">
        <f>IF(得点経過データ入力○!J39&gt;0,得点経過データ入力○!J39,"")</f>
        <v/>
      </c>
      <c r="M39" s="147" t="str">
        <f>IF(得点経過データ入力○!K39&gt;0,"→","")</f>
        <v/>
      </c>
      <c r="N39" s="147" t="str">
        <f>IF(得点経過データ入力○!K39&gt;0,得点経過データ入力○!K39,"")</f>
        <v/>
      </c>
      <c r="O39" s="147" t="str">
        <f>IF(得点経過データ入力○!L39&gt;0,"→","")</f>
        <v/>
      </c>
      <c r="P39" s="147" t="str">
        <f>IF(得点経過データ入力○!L39&gt;0,得点経過データ入力○!L39,"")</f>
        <v/>
      </c>
      <c r="Q39" s="147" t="str">
        <f>IF(得点経過データ入力○!M39&gt;0,"→","")</f>
        <v/>
      </c>
      <c r="R39" s="147" t="str">
        <f>IF(得点経過データ入力○!M39&gt;0,得点経過データ入力○!M39,"")</f>
        <v/>
      </c>
      <c r="S39" s="147" t="str">
        <f>IF(得点経過データ入力○!N39&gt;0,"→","")</f>
        <v/>
      </c>
      <c r="T39" s="147" t="str">
        <f>IF(得点経過データ入力○!N39&gt;0,得点経過データ入力○!N39,"")</f>
        <v/>
      </c>
      <c r="U39" s="147" t="str">
        <f>IF(得点経過データ入力○!I39&gt;0,"番","")</f>
        <v/>
      </c>
      <c r="V39" s="147" t="str">
        <f>IF(得点経過データ入力○!O39&gt;0,VLOOKUP(得点経過データ入力○!O39,VLOOKUP情報!$M$2:$N$5,2,FALSE),"")</f>
        <v/>
      </c>
      <c r="W39" s="147" t="str">
        <f>IF(得点経過データ入力○!P39&gt;0,VLOOKUP(得点経過データ入力○!P39,VLOOKUP情報!$O$2:$P$7,2,FALSE),"")</f>
        <v/>
      </c>
      <c r="X39" s="147" t="str">
        <f>IF(得点経過データ入力○!Q39&gt;0,VLOOKUP(得点経過データ入力○!Q39,VLOOKUP情報!$Q$2:$R$3,2,FALSE),"")</f>
        <v/>
      </c>
      <c r="Y39" s="147" t="str">
        <f>IF(得点経過データ入力○!R39&gt;0,得点経過データ入力○!R39,"")</f>
        <v/>
      </c>
      <c r="Z39" s="147" t="str">
        <f>IF(得点経過データ入力○!S39&gt;0,VLOOKUP(得点経過データ入力○!S39,VLOOKUP情報!$S$2:$T$5,2,FALSE),"")</f>
        <v/>
      </c>
      <c r="AA39" s="147" t="str">
        <f>IF(得点経過データ入力○!T39="","",得点経過データ入力○!T39)</f>
        <v/>
      </c>
      <c r="AB39" s="147" t="str">
        <f>IF(得点経過データ入力○!W39&gt;0,得点経過データ入力○!W39,"")</f>
        <v/>
      </c>
      <c r="AC39" s="147" t="str">
        <f>IF(得点経過データ入力○!U39="","",得点経過データ入力○!U39)</f>
        <v/>
      </c>
      <c r="AD39" s="148" t="str">
        <f t="shared" si="1"/>
        <v/>
      </c>
    </row>
    <row r="40" spans="1:30" x14ac:dyDescent="0.2">
      <c r="A40" s="151" t="str">
        <f>IF(得点経過データ入力○!A40&gt;0,得点経過データ入力○!A40,"")</f>
        <v/>
      </c>
      <c r="B40" s="151" t="str">
        <f>IF(得点経過データ入力○!B40&gt;0,VLOOKUP(得点経過データ入力○!B40,VLOOKUP情報!$A$2:$B$3,2,FALSE),"")</f>
        <v/>
      </c>
      <c r="C40" s="151" t="str">
        <f>IF(得点経過データ入力○!C40&gt;0,得点経過データ入力○!C40,"")</f>
        <v/>
      </c>
      <c r="D40" s="147" t="str">
        <f>IF(得点経過データ入力○!C40&gt;0,"分","")</f>
        <v/>
      </c>
      <c r="E40" s="151" t="str">
        <f>IF(得点経過データ入力○!D40&gt;0,VLOOKUP(得点経過データ入力○!D40,VLOOKUP情報!$C$2:$D$3,2,FALSE),"")</f>
        <v/>
      </c>
      <c r="F40" s="147" t="str">
        <f>IF(得点経過データ入力○!E40&gt;0,VLOOKUP(得点経過データ入力○!E40,VLOOKUP情報!$E$2:$F$8,2,FALSE),"")</f>
        <v/>
      </c>
      <c r="G40" s="147" t="str">
        <f>IF(得点経過データ入力○!F40&gt;0,VLOOKUP(得点経過データ入力○!F40,VLOOKUP情報!$G$2:$H$8,2,FALSE),"")</f>
        <v/>
      </c>
      <c r="H40" s="147" t="str">
        <f>IF(得点経過データ入力○!G40&gt;0,VLOOKUP(得点経過データ入力○!G40,VLOOKUP情報!$I$2:$J$15,2,FALSE),"")</f>
        <v/>
      </c>
      <c r="I40" s="147" t="str">
        <f>IF(得点経過データ入力○!H40&gt;0,VLOOKUP(得点経過データ入力○!H40,VLOOKUP情報!$K$2:$L$7,2,FALSE),"")</f>
        <v/>
      </c>
      <c r="J40" s="147" t="str">
        <f>IF(得点経過データ入力○!I40&gt;0,得点経過データ入力○!I40,"")</f>
        <v/>
      </c>
      <c r="K40" s="147" t="str">
        <f>IF(得点経過データ入力○!J40&gt;0,"→","")</f>
        <v/>
      </c>
      <c r="L40" s="147" t="str">
        <f>IF(得点経過データ入力○!J40&gt;0,得点経過データ入力○!J40,"")</f>
        <v/>
      </c>
      <c r="M40" s="147" t="str">
        <f>IF(得点経過データ入力○!K40&gt;0,"→","")</f>
        <v/>
      </c>
      <c r="N40" s="147" t="str">
        <f>IF(得点経過データ入力○!K40&gt;0,得点経過データ入力○!K40,"")</f>
        <v/>
      </c>
      <c r="O40" s="147" t="str">
        <f>IF(得点経過データ入力○!L40&gt;0,"→","")</f>
        <v/>
      </c>
      <c r="P40" s="147" t="str">
        <f>IF(得点経過データ入力○!L40&gt;0,得点経過データ入力○!L40,"")</f>
        <v/>
      </c>
      <c r="Q40" s="147" t="str">
        <f>IF(得点経過データ入力○!M40&gt;0,"→","")</f>
        <v/>
      </c>
      <c r="R40" s="147" t="str">
        <f>IF(得点経過データ入力○!M40&gt;0,得点経過データ入力○!M40,"")</f>
        <v/>
      </c>
      <c r="S40" s="147" t="str">
        <f>IF(得点経過データ入力○!N40&gt;0,"→","")</f>
        <v/>
      </c>
      <c r="T40" s="147" t="str">
        <f>IF(得点経過データ入力○!N40&gt;0,得点経過データ入力○!N40,"")</f>
        <v/>
      </c>
      <c r="U40" s="147" t="str">
        <f>IF(得点経過データ入力○!I40&gt;0,"番","")</f>
        <v/>
      </c>
      <c r="V40" s="147" t="str">
        <f>IF(得点経過データ入力○!O40&gt;0,VLOOKUP(得点経過データ入力○!O40,VLOOKUP情報!$M$2:$N$5,2,FALSE),"")</f>
        <v/>
      </c>
      <c r="W40" s="147" t="str">
        <f>IF(得点経過データ入力○!P40&gt;0,VLOOKUP(得点経過データ入力○!P40,VLOOKUP情報!$O$2:$P$7,2,FALSE),"")</f>
        <v/>
      </c>
      <c r="X40" s="147" t="str">
        <f>IF(得点経過データ入力○!Q40&gt;0,VLOOKUP(得点経過データ入力○!Q40,VLOOKUP情報!$Q$2:$R$3,2,FALSE),"")</f>
        <v/>
      </c>
      <c r="Y40" s="147" t="str">
        <f>IF(得点経過データ入力○!R40&gt;0,得点経過データ入力○!R40,"")</f>
        <v/>
      </c>
      <c r="Z40" s="147" t="str">
        <f>IF(得点経過データ入力○!S40&gt;0,VLOOKUP(得点経過データ入力○!S40,VLOOKUP情報!$S$2:$T$5,2,FALSE),"")</f>
        <v/>
      </c>
      <c r="AA40" s="147" t="str">
        <f>IF(得点経過データ入力○!T40="","",得点経過データ入力○!T40)</f>
        <v/>
      </c>
      <c r="AB40" s="147" t="str">
        <f>IF(得点経過データ入力○!W40&gt;0,得点経過データ入力○!W40,"")</f>
        <v/>
      </c>
      <c r="AC40" s="147" t="str">
        <f>IF(得点経過データ入力○!U40="","",得点経過データ入力○!U40)</f>
        <v/>
      </c>
      <c r="AD40" s="148" t="str">
        <f t="shared" si="1"/>
        <v/>
      </c>
    </row>
    <row r="41" spans="1:30" x14ac:dyDescent="0.2">
      <c r="A41" s="151" t="str">
        <f>IF(得点経過データ入力○!A41&gt;0,得点経過データ入力○!A41,"")</f>
        <v/>
      </c>
      <c r="B41" s="151" t="str">
        <f>IF(得点経過データ入力○!B41&gt;0,VLOOKUP(得点経過データ入力○!B41,VLOOKUP情報!$A$2:$B$3,2,FALSE),"")</f>
        <v/>
      </c>
      <c r="C41" s="151" t="str">
        <f>IF(得点経過データ入力○!C41&gt;0,得点経過データ入力○!C41,"")</f>
        <v/>
      </c>
      <c r="D41" s="147" t="str">
        <f>IF(得点経過データ入力○!C41&gt;0,"分","")</f>
        <v/>
      </c>
      <c r="E41" s="151" t="str">
        <f>IF(得点経過データ入力○!D41&gt;0,VLOOKUP(得点経過データ入力○!D41,VLOOKUP情報!$C$2:$D$3,2,FALSE),"")</f>
        <v/>
      </c>
      <c r="F41" s="147" t="str">
        <f>IF(得点経過データ入力○!E41&gt;0,VLOOKUP(得点経過データ入力○!E41,VLOOKUP情報!$E$2:$F$8,2,FALSE),"")</f>
        <v/>
      </c>
      <c r="G41" s="147" t="str">
        <f>IF(得点経過データ入力○!F41&gt;0,VLOOKUP(得点経過データ入力○!F41,VLOOKUP情報!$G$2:$H$8,2,FALSE),"")</f>
        <v/>
      </c>
      <c r="H41" s="147" t="str">
        <f>IF(得点経過データ入力○!G41&gt;0,VLOOKUP(得点経過データ入力○!G41,VLOOKUP情報!$I$2:$J$15,2,FALSE),"")</f>
        <v/>
      </c>
      <c r="I41" s="147" t="str">
        <f>IF(得点経過データ入力○!H41&gt;0,VLOOKUP(得点経過データ入力○!H41,VLOOKUP情報!$K$2:$L$7,2,FALSE),"")</f>
        <v/>
      </c>
      <c r="J41" s="147" t="str">
        <f>IF(得点経過データ入力○!I41&gt;0,得点経過データ入力○!I41,"")</f>
        <v/>
      </c>
      <c r="K41" s="147" t="str">
        <f>IF(得点経過データ入力○!J41&gt;0,"→","")</f>
        <v/>
      </c>
      <c r="L41" s="147" t="str">
        <f>IF(得点経過データ入力○!J41&gt;0,得点経過データ入力○!J41,"")</f>
        <v/>
      </c>
      <c r="M41" s="147" t="str">
        <f>IF(得点経過データ入力○!K41&gt;0,"→","")</f>
        <v/>
      </c>
      <c r="N41" s="147" t="str">
        <f>IF(得点経過データ入力○!K41&gt;0,得点経過データ入力○!K41,"")</f>
        <v/>
      </c>
      <c r="O41" s="147" t="str">
        <f>IF(得点経過データ入力○!L41&gt;0,"→","")</f>
        <v/>
      </c>
      <c r="P41" s="147" t="str">
        <f>IF(得点経過データ入力○!L41&gt;0,得点経過データ入力○!L41,"")</f>
        <v/>
      </c>
      <c r="Q41" s="147" t="str">
        <f>IF(得点経過データ入力○!M41&gt;0,"→","")</f>
        <v/>
      </c>
      <c r="R41" s="147" t="str">
        <f>IF(得点経過データ入力○!M41&gt;0,得点経過データ入力○!M41,"")</f>
        <v/>
      </c>
      <c r="S41" s="147" t="str">
        <f>IF(得点経過データ入力○!N41&gt;0,"→","")</f>
        <v/>
      </c>
      <c r="T41" s="147" t="str">
        <f>IF(得点経過データ入力○!N41&gt;0,得点経過データ入力○!N41,"")</f>
        <v/>
      </c>
      <c r="U41" s="147" t="str">
        <f>IF(得点経過データ入力○!I41&gt;0,"番","")</f>
        <v/>
      </c>
      <c r="V41" s="147" t="str">
        <f>IF(得点経過データ入力○!O41&gt;0,VLOOKUP(得点経過データ入力○!O41,VLOOKUP情報!$M$2:$N$5,2,FALSE),"")</f>
        <v/>
      </c>
      <c r="W41" s="147" t="str">
        <f>IF(得点経過データ入力○!P41&gt;0,VLOOKUP(得点経過データ入力○!P41,VLOOKUP情報!$O$2:$P$7,2,FALSE),"")</f>
        <v/>
      </c>
      <c r="X41" s="147" t="str">
        <f>IF(得点経過データ入力○!Q41&gt;0,VLOOKUP(得点経過データ入力○!Q41,VLOOKUP情報!$Q$2:$R$3,2,FALSE),"")</f>
        <v/>
      </c>
      <c r="Y41" s="147" t="str">
        <f>IF(得点経過データ入力○!R41&gt;0,得点経過データ入力○!R41,"")</f>
        <v/>
      </c>
      <c r="Z41" s="147" t="str">
        <f>IF(得点経過データ入力○!S41&gt;0,VLOOKUP(得点経過データ入力○!S41,VLOOKUP情報!$S$2:$T$5,2,FALSE),"")</f>
        <v/>
      </c>
      <c r="AA41" s="147" t="str">
        <f>IF(得点経過データ入力○!T41="","",得点経過データ入力○!T41)</f>
        <v/>
      </c>
      <c r="AB41" s="147" t="str">
        <f>IF(得点経過データ入力○!W41&gt;0,得点経過データ入力○!W41,"")</f>
        <v/>
      </c>
      <c r="AC41" s="147" t="str">
        <f>IF(得点経過データ入力○!U41="","",得点経過データ入力○!U41)</f>
        <v/>
      </c>
      <c r="AD41" s="148" t="str">
        <f t="shared" si="1"/>
        <v/>
      </c>
    </row>
    <row r="42" spans="1:30" x14ac:dyDescent="0.2">
      <c r="A42" s="151" t="str">
        <f>IF(得点経過データ入力○!A42&gt;0,得点経過データ入力○!A42,"")</f>
        <v/>
      </c>
      <c r="B42" s="151" t="str">
        <f>IF(得点経過データ入力○!B42&gt;0,VLOOKUP(得点経過データ入力○!B42,VLOOKUP情報!$A$2:$B$3,2,FALSE),"")</f>
        <v/>
      </c>
      <c r="C42" s="151" t="str">
        <f>IF(得点経過データ入力○!C42&gt;0,得点経過データ入力○!C42,"")</f>
        <v/>
      </c>
      <c r="D42" s="147" t="str">
        <f>IF(得点経過データ入力○!C42&gt;0,"分","")</f>
        <v/>
      </c>
      <c r="E42" s="151" t="str">
        <f>IF(得点経過データ入力○!D42&gt;0,VLOOKUP(得点経過データ入力○!D42,VLOOKUP情報!$C$2:$D$3,2,FALSE),"")</f>
        <v/>
      </c>
      <c r="F42" s="147" t="str">
        <f>IF(得点経過データ入力○!E42&gt;0,VLOOKUP(得点経過データ入力○!E42,VLOOKUP情報!$E$2:$F$8,2,FALSE),"")</f>
        <v/>
      </c>
      <c r="G42" s="147" t="str">
        <f>IF(得点経過データ入力○!F42&gt;0,VLOOKUP(得点経過データ入力○!F42,VLOOKUP情報!$G$2:$H$8,2,FALSE),"")</f>
        <v/>
      </c>
      <c r="H42" s="147" t="str">
        <f>IF(得点経過データ入力○!G42&gt;0,VLOOKUP(得点経過データ入力○!G42,VLOOKUP情報!$I$2:$J$15,2,FALSE),"")</f>
        <v/>
      </c>
      <c r="I42" s="147" t="str">
        <f>IF(得点経過データ入力○!H42&gt;0,VLOOKUP(得点経過データ入力○!H42,VLOOKUP情報!$K$2:$L$7,2,FALSE),"")</f>
        <v/>
      </c>
      <c r="J42" s="147" t="str">
        <f>IF(得点経過データ入力○!I42&gt;0,得点経過データ入力○!I42,"")</f>
        <v/>
      </c>
      <c r="K42" s="147" t="str">
        <f>IF(得点経過データ入力○!J42&gt;0,"→","")</f>
        <v/>
      </c>
      <c r="L42" s="147" t="str">
        <f>IF(得点経過データ入力○!J42&gt;0,得点経過データ入力○!J42,"")</f>
        <v/>
      </c>
      <c r="M42" s="147" t="str">
        <f>IF(得点経過データ入力○!K42&gt;0,"→","")</f>
        <v/>
      </c>
      <c r="N42" s="147" t="str">
        <f>IF(得点経過データ入力○!K42&gt;0,得点経過データ入力○!K42,"")</f>
        <v/>
      </c>
      <c r="O42" s="147" t="str">
        <f>IF(得点経過データ入力○!L42&gt;0,"→","")</f>
        <v/>
      </c>
      <c r="P42" s="147" t="str">
        <f>IF(得点経過データ入力○!L42&gt;0,得点経過データ入力○!L42,"")</f>
        <v/>
      </c>
      <c r="Q42" s="147" t="str">
        <f>IF(得点経過データ入力○!M42&gt;0,"→","")</f>
        <v/>
      </c>
      <c r="R42" s="147" t="str">
        <f>IF(得点経過データ入力○!M42&gt;0,得点経過データ入力○!M42,"")</f>
        <v/>
      </c>
      <c r="S42" s="147" t="str">
        <f>IF(得点経過データ入力○!N42&gt;0,"→","")</f>
        <v/>
      </c>
      <c r="T42" s="147" t="str">
        <f>IF(得点経過データ入力○!N42&gt;0,得点経過データ入力○!N42,"")</f>
        <v/>
      </c>
      <c r="U42" s="147" t="str">
        <f>IF(得点経過データ入力○!I42&gt;0,"番","")</f>
        <v/>
      </c>
      <c r="V42" s="147" t="str">
        <f>IF(得点経過データ入力○!O42&gt;0,VLOOKUP(得点経過データ入力○!O42,VLOOKUP情報!$M$2:$N$5,2,FALSE),"")</f>
        <v/>
      </c>
      <c r="W42" s="147" t="str">
        <f>IF(得点経過データ入力○!P42&gt;0,VLOOKUP(得点経過データ入力○!P42,VLOOKUP情報!$O$2:$P$7,2,FALSE),"")</f>
        <v/>
      </c>
      <c r="X42" s="147" t="str">
        <f>IF(得点経過データ入力○!Q42&gt;0,VLOOKUP(得点経過データ入力○!Q42,VLOOKUP情報!$Q$2:$R$3,2,FALSE),"")</f>
        <v/>
      </c>
      <c r="Y42" s="147" t="str">
        <f>IF(得点経過データ入力○!R42&gt;0,得点経過データ入力○!R42,"")</f>
        <v/>
      </c>
      <c r="Z42" s="147" t="str">
        <f>IF(得点経過データ入力○!S42&gt;0,VLOOKUP(得点経過データ入力○!S42,VLOOKUP情報!$S$2:$T$5,2,FALSE),"")</f>
        <v/>
      </c>
      <c r="AA42" s="147" t="str">
        <f>IF(得点経過データ入力○!T42="","",得点経過データ入力○!T42)</f>
        <v/>
      </c>
      <c r="AB42" s="147" t="str">
        <f>IF(得点経過データ入力○!W42&gt;0,得点経過データ入力○!W42,"")</f>
        <v/>
      </c>
      <c r="AC42" s="147" t="str">
        <f>IF(得点経過データ入力○!U42="","",得点経過データ入力○!U42)</f>
        <v/>
      </c>
      <c r="AD42" s="148" t="str">
        <f t="shared" si="1"/>
        <v/>
      </c>
    </row>
    <row r="43" spans="1:30" x14ac:dyDescent="0.2">
      <c r="A43" s="151" t="str">
        <f>IF(得点経過データ入力○!A43&gt;0,得点経過データ入力○!A43,"")</f>
        <v/>
      </c>
      <c r="B43" s="151" t="str">
        <f>IF(得点経過データ入力○!B43&gt;0,VLOOKUP(得点経過データ入力○!B43,VLOOKUP情報!$A$2:$B$3,2,FALSE),"")</f>
        <v/>
      </c>
      <c r="C43" s="151" t="str">
        <f>IF(得点経過データ入力○!C43&gt;0,得点経過データ入力○!C43,"")</f>
        <v/>
      </c>
      <c r="D43" s="147" t="str">
        <f>IF(得点経過データ入力○!C43&gt;0,"分","")</f>
        <v/>
      </c>
      <c r="E43" s="151" t="str">
        <f>IF(得点経過データ入力○!D43&gt;0,VLOOKUP(得点経過データ入力○!D43,VLOOKUP情報!$C$2:$D$3,2,FALSE),"")</f>
        <v/>
      </c>
      <c r="F43" s="147" t="str">
        <f>IF(得点経過データ入力○!E43&gt;0,VLOOKUP(得点経過データ入力○!E43,VLOOKUP情報!$E$2:$F$8,2,FALSE),"")</f>
        <v/>
      </c>
      <c r="G43" s="147" t="str">
        <f>IF(得点経過データ入力○!F43&gt;0,VLOOKUP(得点経過データ入力○!F43,VLOOKUP情報!$G$2:$H$8,2,FALSE),"")</f>
        <v/>
      </c>
      <c r="H43" s="147" t="str">
        <f>IF(得点経過データ入力○!G43&gt;0,VLOOKUP(得点経過データ入力○!G43,VLOOKUP情報!$I$2:$J$15,2,FALSE),"")</f>
        <v/>
      </c>
      <c r="I43" s="147" t="str">
        <f>IF(得点経過データ入力○!H43&gt;0,VLOOKUP(得点経過データ入力○!H43,VLOOKUP情報!$K$2:$L$7,2,FALSE),"")</f>
        <v/>
      </c>
      <c r="J43" s="147" t="str">
        <f>IF(得点経過データ入力○!I43&gt;0,得点経過データ入力○!I43,"")</f>
        <v/>
      </c>
      <c r="K43" s="147" t="str">
        <f>IF(得点経過データ入力○!J43&gt;0,"→","")</f>
        <v/>
      </c>
      <c r="L43" s="147" t="str">
        <f>IF(得点経過データ入力○!J43&gt;0,得点経過データ入力○!J43,"")</f>
        <v/>
      </c>
      <c r="M43" s="147" t="str">
        <f>IF(得点経過データ入力○!K43&gt;0,"→","")</f>
        <v/>
      </c>
      <c r="N43" s="147" t="str">
        <f>IF(得点経過データ入力○!K43&gt;0,得点経過データ入力○!K43,"")</f>
        <v/>
      </c>
      <c r="O43" s="147" t="str">
        <f>IF(得点経過データ入力○!L43&gt;0,"→","")</f>
        <v/>
      </c>
      <c r="P43" s="147" t="str">
        <f>IF(得点経過データ入力○!L43&gt;0,得点経過データ入力○!L43,"")</f>
        <v/>
      </c>
      <c r="Q43" s="147" t="str">
        <f>IF(得点経過データ入力○!M43&gt;0,"→","")</f>
        <v/>
      </c>
      <c r="R43" s="147" t="str">
        <f>IF(得点経過データ入力○!M43&gt;0,得点経過データ入力○!M43,"")</f>
        <v/>
      </c>
      <c r="S43" s="147" t="str">
        <f>IF(得点経過データ入力○!N43&gt;0,"→","")</f>
        <v/>
      </c>
      <c r="T43" s="147" t="str">
        <f>IF(得点経過データ入力○!N43&gt;0,得点経過データ入力○!N43,"")</f>
        <v/>
      </c>
      <c r="U43" s="147" t="str">
        <f>IF(得点経過データ入力○!I43&gt;0,"番","")</f>
        <v/>
      </c>
      <c r="V43" s="147" t="str">
        <f>IF(得点経過データ入力○!O43&gt;0,VLOOKUP(得点経過データ入力○!O43,VLOOKUP情報!$M$2:$N$5,2,FALSE),"")</f>
        <v/>
      </c>
      <c r="W43" s="147" t="str">
        <f>IF(得点経過データ入力○!P43&gt;0,VLOOKUP(得点経過データ入力○!P43,VLOOKUP情報!$O$2:$P$7,2,FALSE),"")</f>
        <v/>
      </c>
      <c r="X43" s="147" t="str">
        <f>IF(得点経過データ入力○!Q43&gt;0,VLOOKUP(得点経過データ入力○!Q43,VLOOKUP情報!$Q$2:$R$3,2,FALSE),"")</f>
        <v/>
      </c>
      <c r="Y43" s="147" t="str">
        <f>IF(得点経過データ入力○!R43&gt;0,得点経過データ入力○!R43,"")</f>
        <v/>
      </c>
      <c r="Z43" s="147" t="str">
        <f>IF(得点経過データ入力○!S43&gt;0,VLOOKUP(得点経過データ入力○!S43,VLOOKUP情報!$S$2:$T$5,2,FALSE),"")</f>
        <v/>
      </c>
      <c r="AA43" s="147" t="str">
        <f>IF(得点経過データ入力○!T43="","",得点経過データ入力○!T43)</f>
        <v/>
      </c>
      <c r="AB43" s="147" t="str">
        <f>IF(得点経過データ入力○!W43&gt;0,得点経過データ入力○!W43,"")</f>
        <v/>
      </c>
      <c r="AC43" s="147" t="str">
        <f>IF(得点経過データ入力○!U43="","",得点経過データ入力○!U43)</f>
        <v/>
      </c>
      <c r="AD43" s="148" t="str">
        <f t="shared" si="1"/>
        <v/>
      </c>
    </row>
    <row r="44" spans="1:30" x14ac:dyDescent="0.2">
      <c r="A44" s="151" t="str">
        <f>IF(得点経過データ入力○!A44&gt;0,得点経過データ入力○!A44,"")</f>
        <v/>
      </c>
      <c r="B44" s="151" t="str">
        <f>IF(得点経過データ入力○!B44&gt;0,VLOOKUP(得点経過データ入力○!B44,VLOOKUP情報!$A$2:$B$3,2,FALSE),"")</f>
        <v/>
      </c>
      <c r="C44" s="151" t="str">
        <f>IF(得点経過データ入力○!C44&gt;0,得点経過データ入力○!C44,"")</f>
        <v/>
      </c>
      <c r="D44" s="147" t="str">
        <f>IF(得点経過データ入力○!C44&gt;0,"分","")</f>
        <v/>
      </c>
      <c r="E44" s="151" t="str">
        <f>IF(得点経過データ入力○!D44&gt;0,VLOOKUP(得点経過データ入力○!D44,VLOOKUP情報!$C$2:$D$3,2,FALSE),"")</f>
        <v/>
      </c>
      <c r="F44" s="147" t="str">
        <f>IF(得点経過データ入力○!E44&gt;0,VLOOKUP(得点経過データ入力○!E44,VLOOKUP情報!$E$2:$F$8,2,FALSE),"")</f>
        <v/>
      </c>
      <c r="G44" s="147" t="str">
        <f>IF(得点経過データ入力○!F44&gt;0,VLOOKUP(得点経過データ入力○!F44,VLOOKUP情報!$G$2:$H$8,2,FALSE),"")</f>
        <v/>
      </c>
      <c r="H44" s="147" t="str">
        <f>IF(得点経過データ入力○!G44&gt;0,VLOOKUP(得点経過データ入力○!G44,VLOOKUP情報!$I$2:$J$15,2,FALSE),"")</f>
        <v/>
      </c>
      <c r="I44" s="147" t="str">
        <f>IF(得点経過データ入力○!H44&gt;0,VLOOKUP(得点経過データ入力○!H44,VLOOKUP情報!$K$2:$L$7,2,FALSE),"")</f>
        <v/>
      </c>
      <c r="J44" s="147" t="str">
        <f>IF(得点経過データ入力○!I44&gt;0,得点経過データ入力○!I44,"")</f>
        <v/>
      </c>
      <c r="K44" s="147" t="str">
        <f>IF(得点経過データ入力○!J44&gt;0,"→","")</f>
        <v/>
      </c>
      <c r="L44" s="147" t="str">
        <f>IF(得点経過データ入力○!J44&gt;0,得点経過データ入力○!J44,"")</f>
        <v/>
      </c>
      <c r="M44" s="147" t="str">
        <f>IF(得点経過データ入力○!K44&gt;0,"→","")</f>
        <v/>
      </c>
      <c r="N44" s="147" t="str">
        <f>IF(得点経過データ入力○!K44&gt;0,得点経過データ入力○!K44,"")</f>
        <v/>
      </c>
      <c r="O44" s="147" t="str">
        <f>IF(得点経過データ入力○!L44&gt;0,"→","")</f>
        <v/>
      </c>
      <c r="P44" s="147" t="str">
        <f>IF(得点経過データ入力○!L44&gt;0,得点経過データ入力○!L44,"")</f>
        <v/>
      </c>
      <c r="Q44" s="147" t="str">
        <f>IF(得点経過データ入力○!M44&gt;0,"→","")</f>
        <v/>
      </c>
      <c r="R44" s="147" t="str">
        <f>IF(得点経過データ入力○!M44&gt;0,得点経過データ入力○!M44,"")</f>
        <v/>
      </c>
      <c r="S44" s="147" t="str">
        <f>IF(得点経過データ入力○!N44&gt;0,"→","")</f>
        <v/>
      </c>
      <c r="T44" s="147" t="str">
        <f>IF(得点経過データ入力○!N44&gt;0,得点経過データ入力○!N44,"")</f>
        <v/>
      </c>
      <c r="U44" s="147" t="str">
        <f>IF(得点経過データ入力○!I44&gt;0,"番","")</f>
        <v/>
      </c>
      <c r="V44" s="147" t="str">
        <f>IF(得点経過データ入力○!O44&gt;0,VLOOKUP(得点経過データ入力○!O44,VLOOKUP情報!$M$2:$N$5,2,FALSE),"")</f>
        <v/>
      </c>
      <c r="W44" s="147" t="str">
        <f>IF(得点経過データ入力○!P44&gt;0,VLOOKUP(得点経過データ入力○!P44,VLOOKUP情報!$O$2:$P$7,2,FALSE),"")</f>
        <v/>
      </c>
      <c r="X44" s="147" t="str">
        <f>IF(得点経過データ入力○!Q44&gt;0,VLOOKUP(得点経過データ入力○!Q44,VLOOKUP情報!$Q$2:$R$3,2,FALSE),"")</f>
        <v/>
      </c>
      <c r="Y44" s="147" t="str">
        <f>IF(得点経過データ入力○!R44&gt;0,得点経過データ入力○!R44,"")</f>
        <v/>
      </c>
      <c r="Z44" s="147" t="str">
        <f>IF(得点経過データ入力○!S44&gt;0,VLOOKUP(得点経過データ入力○!S44,VLOOKUP情報!$S$2:$T$5,2,FALSE),"")</f>
        <v/>
      </c>
      <c r="AA44" s="147" t="str">
        <f>IF(得点経過データ入力○!T44="","",得点経過データ入力○!T44)</f>
        <v/>
      </c>
      <c r="AB44" s="147" t="str">
        <f>IF(得点経過データ入力○!W44&gt;0,得点経過データ入力○!W44,"")</f>
        <v/>
      </c>
      <c r="AC44" s="147" t="str">
        <f>IF(得点経過データ入力○!U44="","",得点経過データ入力○!U44)</f>
        <v/>
      </c>
      <c r="AD44" s="148" t="str">
        <f t="shared" si="1"/>
        <v/>
      </c>
    </row>
    <row r="45" spans="1:30" x14ac:dyDescent="0.2">
      <c r="A45" s="151" t="str">
        <f>IF(得点経過データ入力○!A45&gt;0,得点経過データ入力○!A45,"")</f>
        <v/>
      </c>
      <c r="B45" s="151" t="str">
        <f>IF(得点経過データ入力○!B45&gt;0,VLOOKUP(得点経過データ入力○!B45,VLOOKUP情報!$A$2:$B$3,2,FALSE),"")</f>
        <v/>
      </c>
      <c r="C45" s="151" t="str">
        <f>IF(得点経過データ入力○!C45&gt;0,得点経過データ入力○!C45,"")</f>
        <v/>
      </c>
      <c r="D45" s="147" t="str">
        <f>IF(得点経過データ入力○!C45&gt;0,"分","")</f>
        <v/>
      </c>
      <c r="E45" s="151" t="str">
        <f>IF(得点経過データ入力○!D45&gt;0,VLOOKUP(得点経過データ入力○!D45,VLOOKUP情報!$C$2:$D$3,2,FALSE),"")</f>
        <v/>
      </c>
      <c r="F45" s="147" t="str">
        <f>IF(得点経過データ入力○!E45&gt;0,VLOOKUP(得点経過データ入力○!E45,VLOOKUP情報!$E$2:$F$8,2,FALSE),"")</f>
        <v/>
      </c>
      <c r="G45" s="147" t="str">
        <f>IF(得点経過データ入力○!F45&gt;0,VLOOKUP(得点経過データ入力○!F45,VLOOKUP情報!$G$2:$H$8,2,FALSE),"")</f>
        <v/>
      </c>
      <c r="H45" s="147" t="str">
        <f>IF(得点経過データ入力○!G45&gt;0,VLOOKUP(得点経過データ入力○!G45,VLOOKUP情報!$I$2:$J$15,2,FALSE),"")</f>
        <v/>
      </c>
      <c r="I45" s="147" t="str">
        <f>IF(得点経過データ入力○!H45&gt;0,VLOOKUP(得点経過データ入力○!H45,VLOOKUP情報!$K$2:$L$7,2,FALSE),"")</f>
        <v/>
      </c>
      <c r="J45" s="147" t="str">
        <f>IF(得点経過データ入力○!I45&gt;0,得点経過データ入力○!I45,"")</f>
        <v/>
      </c>
      <c r="K45" s="147" t="str">
        <f>IF(得点経過データ入力○!J45&gt;0,"→","")</f>
        <v/>
      </c>
      <c r="L45" s="147" t="str">
        <f>IF(得点経過データ入力○!J45&gt;0,得点経過データ入力○!J45,"")</f>
        <v/>
      </c>
      <c r="M45" s="147" t="str">
        <f>IF(得点経過データ入力○!K45&gt;0,"→","")</f>
        <v/>
      </c>
      <c r="N45" s="147" t="str">
        <f>IF(得点経過データ入力○!K45&gt;0,得点経過データ入力○!K45,"")</f>
        <v/>
      </c>
      <c r="O45" s="147" t="str">
        <f>IF(得点経過データ入力○!L45&gt;0,"→","")</f>
        <v/>
      </c>
      <c r="P45" s="147" t="str">
        <f>IF(得点経過データ入力○!L45&gt;0,得点経過データ入力○!L45,"")</f>
        <v/>
      </c>
      <c r="Q45" s="147" t="str">
        <f>IF(得点経過データ入力○!M45&gt;0,"→","")</f>
        <v/>
      </c>
      <c r="R45" s="147" t="str">
        <f>IF(得点経過データ入力○!M45&gt;0,得点経過データ入力○!M45,"")</f>
        <v/>
      </c>
      <c r="S45" s="147" t="str">
        <f>IF(得点経過データ入力○!N45&gt;0,"→","")</f>
        <v/>
      </c>
      <c r="T45" s="147" t="str">
        <f>IF(得点経過データ入力○!N45&gt;0,得点経過データ入力○!N45,"")</f>
        <v/>
      </c>
      <c r="U45" s="147" t="str">
        <f>IF(得点経過データ入力○!I45&gt;0,"番","")</f>
        <v/>
      </c>
      <c r="V45" s="147" t="str">
        <f>IF(得点経過データ入力○!O45&gt;0,VLOOKUP(得点経過データ入力○!O45,VLOOKUP情報!$M$2:$N$5,2,FALSE),"")</f>
        <v/>
      </c>
      <c r="W45" s="147" t="str">
        <f>IF(得点経過データ入力○!P45&gt;0,VLOOKUP(得点経過データ入力○!P45,VLOOKUP情報!$O$2:$P$7,2,FALSE),"")</f>
        <v/>
      </c>
      <c r="X45" s="147" t="str">
        <f>IF(得点経過データ入力○!Q45&gt;0,VLOOKUP(得点経過データ入力○!Q45,VLOOKUP情報!$Q$2:$R$3,2,FALSE),"")</f>
        <v/>
      </c>
      <c r="Y45" s="147" t="str">
        <f>IF(得点経過データ入力○!R45&gt;0,得点経過データ入力○!R45,"")</f>
        <v/>
      </c>
      <c r="Z45" s="147" t="str">
        <f>IF(得点経過データ入力○!S45&gt;0,VLOOKUP(得点経過データ入力○!S45,VLOOKUP情報!$S$2:$T$5,2,FALSE),"")</f>
        <v/>
      </c>
      <c r="AA45" s="147" t="str">
        <f>IF(得点経過データ入力○!T45="","",得点経過データ入力○!T45)</f>
        <v/>
      </c>
      <c r="AB45" s="147" t="str">
        <f>IF(得点経過データ入力○!W45&gt;0,得点経過データ入力○!W45,"")</f>
        <v/>
      </c>
      <c r="AC45" s="147" t="str">
        <f>IF(得点経過データ入力○!U45="","",得点経過データ入力○!U45)</f>
        <v/>
      </c>
      <c r="AD45" s="148" t="str">
        <f t="shared" si="1"/>
        <v/>
      </c>
    </row>
    <row r="46" spans="1:30" x14ac:dyDescent="0.2">
      <c r="A46" s="151" t="str">
        <f>IF(得点経過データ入力○!A46&gt;0,得点経過データ入力○!A46,"")</f>
        <v/>
      </c>
      <c r="B46" s="151" t="str">
        <f>IF(得点経過データ入力○!B46&gt;0,VLOOKUP(得点経過データ入力○!B46,VLOOKUP情報!$A$2:$B$3,2,FALSE),"")</f>
        <v/>
      </c>
      <c r="C46" s="151" t="str">
        <f>IF(得点経過データ入力○!C46&gt;0,得点経過データ入力○!C46,"")</f>
        <v/>
      </c>
      <c r="D46" s="147" t="str">
        <f>IF(得点経過データ入力○!C46&gt;0,"分","")</f>
        <v/>
      </c>
      <c r="E46" s="151" t="str">
        <f>IF(得点経過データ入力○!D46&gt;0,VLOOKUP(得点経過データ入力○!D46,VLOOKUP情報!$C$2:$D$3,2,FALSE),"")</f>
        <v/>
      </c>
      <c r="F46" s="147" t="str">
        <f>IF(得点経過データ入力○!E46&gt;0,VLOOKUP(得点経過データ入力○!E46,VLOOKUP情報!$E$2:$F$8,2,FALSE),"")</f>
        <v/>
      </c>
      <c r="G46" s="147" t="str">
        <f>IF(得点経過データ入力○!F46&gt;0,VLOOKUP(得点経過データ入力○!F46,VLOOKUP情報!$G$2:$H$8,2,FALSE),"")</f>
        <v/>
      </c>
      <c r="H46" s="147" t="str">
        <f>IF(得点経過データ入力○!G46&gt;0,VLOOKUP(得点経過データ入力○!G46,VLOOKUP情報!$I$2:$J$15,2,FALSE),"")</f>
        <v/>
      </c>
      <c r="I46" s="147" t="str">
        <f>IF(得点経過データ入力○!H46&gt;0,VLOOKUP(得点経過データ入力○!H46,VLOOKUP情報!$K$2:$L$7,2,FALSE),"")</f>
        <v/>
      </c>
      <c r="J46" s="147" t="str">
        <f>IF(得点経過データ入力○!I46&gt;0,得点経過データ入力○!I46,"")</f>
        <v/>
      </c>
      <c r="K46" s="147" t="str">
        <f>IF(得点経過データ入力○!J46&gt;0,"→","")</f>
        <v/>
      </c>
      <c r="L46" s="147" t="str">
        <f>IF(得点経過データ入力○!J46&gt;0,得点経過データ入力○!J46,"")</f>
        <v/>
      </c>
      <c r="M46" s="147" t="str">
        <f>IF(得点経過データ入力○!K46&gt;0,"→","")</f>
        <v/>
      </c>
      <c r="N46" s="147" t="str">
        <f>IF(得点経過データ入力○!K46&gt;0,得点経過データ入力○!K46,"")</f>
        <v/>
      </c>
      <c r="O46" s="147" t="str">
        <f>IF(得点経過データ入力○!L46&gt;0,"→","")</f>
        <v/>
      </c>
      <c r="P46" s="147" t="str">
        <f>IF(得点経過データ入力○!L46&gt;0,得点経過データ入力○!L46,"")</f>
        <v/>
      </c>
      <c r="Q46" s="147" t="str">
        <f>IF(得点経過データ入力○!M46&gt;0,"→","")</f>
        <v/>
      </c>
      <c r="R46" s="147" t="str">
        <f>IF(得点経過データ入力○!M46&gt;0,得点経過データ入力○!M46,"")</f>
        <v/>
      </c>
      <c r="S46" s="147" t="str">
        <f>IF(得点経過データ入力○!N46&gt;0,"→","")</f>
        <v/>
      </c>
      <c r="T46" s="147" t="str">
        <f>IF(得点経過データ入力○!N46&gt;0,得点経過データ入力○!N46,"")</f>
        <v/>
      </c>
      <c r="U46" s="147" t="str">
        <f>IF(得点経過データ入力○!I46&gt;0,"番","")</f>
        <v/>
      </c>
      <c r="V46" s="147" t="str">
        <f>IF(得点経過データ入力○!O46&gt;0,VLOOKUP(得点経過データ入力○!O46,VLOOKUP情報!$M$2:$N$5,2,FALSE),"")</f>
        <v/>
      </c>
      <c r="W46" s="147" t="str">
        <f>IF(得点経過データ入力○!P46&gt;0,VLOOKUP(得点経過データ入力○!P46,VLOOKUP情報!$O$2:$P$7,2,FALSE),"")</f>
        <v/>
      </c>
      <c r="X46" s="147" t="str">
        <f>IF(得点経過データ入力○!Q46&gt;0,VLOOKUP(得点経過データ入力○!Q46,VLOOKUP情報!$Q$2:$R$3,2,FALSE),"")</f>
        <v/>
      </c>
      <c r="Y46" s="147" t="str">
        <f>IF(得点経過データ入力○!R46&gt;0,得点経過データ入力○!R46,"")</f>
        <v/>
      </c>
      <c r="Z46" s="147" t="str">
        <f>IF(得点経過データ入力○!S46&gt;0,VLOOKUP(得点経過データ入力○!S46,VLOOKUP情報!$S$2:$T$5,2,FALSE),"")</f>
        <v/>
      </c>
      <c r="AA46" s="147" t="str">
        <f>IF(得点経過データ入力○!T46="","",得点経過データ入力○!T46)</f>
        <v/>
      </c>
      <c r="AB46" s="147" t="str">
        <f>IF(得点経過データ入力○!W46&gt;0,得点経過データ入力○!W46,"")</f>
        <v/>
      </c>
      <c r="AC46" s="147" t="str">
        <f>IF(得点経過データ入力○!U46="","",得点経過データ入力○!U46)</f>
        <v/>
      </c>
      <c r="AD46" s="148" t="str">
        <f t="shared" si="1"/>
        <v/>
      </c>
    </row>
    <row r="47" spans="1:30" x14ac:dyDescent="0.2">
      <c r="A47" s="151" t="str">
        <f>IF(得点経過データ入力○!A47&gt;0,得点経過データ入力○!A47,"")</f>
        <v/>
      </c>
      <c r="B47" s="151" t="str">
        <f>IF(得点経過データ入力○!B47&gt;0,VLOOKUP(得点経過データ入力○!B47,VLOOKUP情報!$A$2:$B$3,2,FALSE),"")</f>
        <v/>
      </c>
      <c r="C47" s="151" t="str">
        <f>IF(得点経過データ入力○!C47&gt;0,得点経過データ入力○!C47,"")</f>
        <v/>
      </c>
      <c r="D47" s="147" t="str">
        <f>IF(得点経過データ入力○!C47&gt;0,"分","")</f>
        <v/>
      </c>
      <c r="E47" s="151" t="str">
        <f>IF(得点経過データ入力○!D47&gt;0,VLOOKUP(得点経過データ入力○!D47,VLOOKUP情報!$C$2:$D$3,2,FALSE),"")</f>
        <v/>
      </c>
      <c r="F47" s="147" t="str">
        <f>IF(得点経過データ入力○!E47&gt;0,VLOOKUP(得点経過データ入力○!E47,VLOOKUP情報!$E$2:$F$8,2,FALSE),"")</f>
        <v/>
      </c>
      <c r="G47" s="147" t="str">
        <f>IF(得点経過データ入力○!F47&gt;0,VLOOKUP(得点経過データ入力○!F47,VLOOKUP情報!$G$2:$H$8,2,FALSE),"")</f>
        <v/>
      </c>
      <c r="H47" s="147" t="str">
        <f>IF(得点経過データ入力○!G47&gt;0,VLOOKUP(得点経過データ入力○!G47,VLOOKUP情報!$I$2:$J$15,2,FALSE),"")</f>
        <v/>
      </c>
      <c r="I47" s="147" t="str">
        <f>IF(得点経過データ入力○!H47&gt;0,VLOOKUP(得点経過データ入力○!H47,VLOOKUP情報!$K$2:$L$7,2,FALSE),"")</f>
        <v/>
      </c>
      <c r="J47" s="147" t="str">
        <f>IF(得点経過データ入力○!I47&gt;0,得点経過データ入力○!I47,"")</f>
        <v/>
      </c>
      <c r="K47" s="147" t="str">
        <f>IF(得点経過データ入力○!J47&gt;0,"→","")</f>
        <v/>
      </c>
      <c r="L47" s="147" t="str">
        <f>IF(得点経過データ入力○!J47&gt;0,得点経過データ入力○!J47,"")</f>
        <v/>
      </c>
      <c r="M47" s="147" t="str">
        <f>IF(得点経過データ入力○!K47&gt;0,"→","")</f>
        <v/>
      </c>
      <c r="N47" s="147" t="str">
        <f>IF(得点経過データ入力○!K47&gt;0,得点経過データ入力○!K47,"")</f>
        <v/>
      </c>
      <c r="O47" s="147" t="str">
        <f>IF(得点経過データ入力○!L47&gt;0,"→","")</f>
        <v/>
      </c>
      <c r="P47" s="147" t="str">
        <f>IF(得点経過データ入力○!L47&gt;0,得点経過データ入力○!L47,"")</f>
        <v/>
      </c>
      <c r="Q47" s="147" t="str">
        <f>IF(得点経過データ入力○!M47&gt;0,"→","")</f>
        <v/>
      </c>
      <c r="R47" s="147" t="str">
        <f>IF(得点経過データ入力○!M47&gt;0,得点経過データ入力○!M47,"")</f>
        <v/>
      </c>
      <c r="S47" s="147" t="str">
        <f>IF(得点経過データ入力○!N47&gt;0,"→","")</f>
        <v/>
      </c>
      <c r="T47" s="147" t="str">
        <f>IF(得点経過データ入力○!N47&gt;0,得点経過データ入力○!N47,"")</f>
        <v/>
      </c>
      <c r="U47" s="147" t="str">
        <f>IF(得点経過データ入力○!I47&gt;0,"番","")</f>
        <v/>
      </c>
      <c r="V47" s="147" t="str">
        <f>IF(得点経過データ入力○!O47&gt;0,VLOOKUP(得点経過データ入力○!O47,VLOOKUP情報!$M$2:$N$5,2,FALSE),"")</f>
        <v/>
      </c>
      <c r="W47" s="147" t="str">
        <f>IF(得点経過データ入力○!P47&gt;0,VLOOKUP(得点経過データ入力○!P47,VLOOKUP情報!$O$2:$P$7,2,FALSE),"")</f>
        <v/>
      </c>
      <c r="X47" s="147" t="str">
        <f>IF(得点経過データ入力○!Q47&gt;0,VLOOKUP(得点経過データ入力○!Q47,VLOOKUP情報!$Q$2:$R$3,2,FALSE),"")</f>
        <v/>
      </c>
      <c r="Y47" s="147" t="str">
        <f>IF(得点経過データ入力○!R47&gt;0,得点経過データ入力○!R47,"")</f>
        <v/>
      </c>
      <c r="Z47" s="147" t="str">
        <f>IF(得点経過データ入力○!S47&gt;0,VLOOKUP(得点経過データ入力○!S47,VLOOKUP情報!$S$2:$T$5,2,FALSE),"")</f>
        <v/>
      </c>
      <c r="AA47" s="147" t="str">
        <f>IF(得点経過データ入力○!T47="","",得点経過データ入力○!T47)</f>
        <v/>
      </c>
      <c r="AB47" s="147" t="str">
        <f>IF(得点経過データ入力○!W47&gt;0,得点経過データ入力○!W47,"")</f>
        <v/>
      </c>
      <c r="AC47" s="147" t="str">
        <f>IF(得点経過データ入力○!U47="","",得点経過データ入力○!U47)</f>
        <v/>
      </c>
      <c r="AD47" s="148" t="str">
        <f t="shared" si="1"/>
        <v/>
      </c>
    </row>
    <row r="48" spans="1:30" x14ac:dyDescent="0.2">
      <c r="A48" s="151" t="str">
        <f>IF(得点経過データ入力○!A48&gt;0,得点経過データ入力○!A48,"")</f>
        <v/>
      </c>
      <c r="B48" s="151" t="str">
        <f>IF(得点経過データ入力○!B48&gt;0,VLOOKUP(得点経過データ入力○!B48,VLOOKUP情報!$A$2:$B$3,2,FALSE),"")</f>
        <v/>
      </c>
      <c r="C48" s="151" t="str">
        <f>IF(得点経過データ入力○!C48&gt;0,得点経過データ入力○!C48,"")</f>
        <v/>
      </c>
      <c r="D48" s="147" t="str">
        <f>IF(得点経過データ入力○!C48&gt;0,"分","")</f>
        <v/>
      </c>
      <c r="E48" s="151" t="str">
        <f>IF(得点経過データ入力○!D48&gt;0,VLOOKUP(得点経過データ入力○!D48,VLOOKUP情報!$C$2:$D$3,2,FALSE),"")</f>
        <v/>
      </c>
      <c r="F48" s="147" t="str">
        <f>IF(得点経過データ入力○!E48&gt;0,VLOOKUP(得点経過データ入力○!E48,VLOOKUP情報!$E$2:$F$8,2,FALSE),"")</f>
        <v/>
      </c>
      <c r="G48" s="147" t="str">
        <f>IF(得点経過データ入力○!F48&gt;0,VLOOKUP(得点経過データ入力○!F48,VLOOKUP情報!$G$2:$H$8,2,FALSE),"")</f>
        <v/>
      </c>
      <c r="H48" s="147" t="str">
        <f>IF(得点経過データ入力○!G48&gt;0,VLOOKUP(得点経過データ入力○!G48,VLOOKUP情報!$I$2:$J$15,2,FALSE),"")</f>
        <v/>
      </c>
      <c r="I48" s="147" t="str">
        <f>IF(得点経過データ入力○!H48&gt;0,VLOOKUP(得点経過データ入力○!H48,VLOOKUP情報!$K$2:$L$7,2,FALSE),"")</f>
        <v/>
      </c>
      <c r="J48" s="147" t="str">
        <f>IF(得点経過データ入力○!I48&gt;0,得点経過データ入力○!I48,"")</f>
        <v/>
      </c>
      <c r="K48" s="147" t="str">
        <f>IF(得点経過データ入力○!J48&gt;0,"→","")</f>
        <v/>
      </c>
      <c r="L48" s="147" t="str">
        <f>IF(得点経過データ入力○!J48&gt;0,得点経過データ入力○!J48,"")</f>
        <v/>
      </c>
      <c r="M48" s="147" t="str">
        <f>IF(得点経過データ入力○!K48&gt;0,"→","")</f>
        <v/>
      </c>
      <c r="N48" s="147" t="str">
        <f>IF(得点経過データ入力○!K48&gt;0,得点経過データ入力○!K48,"")</f>
        <v/>
      </c>
      <c r="O48" s="147" t="str">
        <f>IF(得点経過データ入力○!L48&gt;0,"→","")</f>
        <v/>
      </c>
      <c r="P48" s="147" t="str">
        <f>IF(得点経過データ入力○!L48&gt;0,得点経過データ入力○!L48,"")</f>
        <v/>
      </c>
      <c r="Q48" s="147" t="str">
        <f>IF(得点経過データ入力○!M48&gt;0,"→","")</f>
        <v/>
      </c>
      <c r="R48" s="147" t="str">
        <f>IF(得点経過データ入力○!M48&gt;0,得点経過データ入力○!M48,"")</f>
        <v/>
      </c>
      <c r="S48" s="147" t="str">
        <f>IF(得点経過データ入力○!N48&gt;0,"→","")</f>
        <v/>
      </c>
      <c r="T48" s="147" t="str">
        <f>IF(得点経過データ入力○!N48&gt;0,得点経過データ入力○!N48,"")</f>
        <v/>
      </c>
      <c r="U48" s="147" t="str">
        <f>IF(得点経過データ入力○!I48&gt;0,"番","")</f>
        <v/>
      </c>
      <c r="V48" s="147" t="str">
        <f>IF(得点経過データ入力○!O48&gt;0,VLOOKUP(得点経過データ入力○!O48,VLOOKUP情報!$M$2:$N$5,2,FALSE),"")</f>
        <v/>
      </c>
      <c r="W48" s="147" t="str">
        <f>IF(得点経過データ入力○!P48&gt;0,VLOOKUP(得点経過データ入力○!P48,VLOOKUP情報!$O$2:$P$7,2,FALSE),"")</f>
        <v/>
      </c>
      <c r="X48" s="147" t="str">
        <f>IF(得点経過データ入力○!Q48&gt;0,VLOOKUP(得点経過データ入力○!Q48,VLOOKUP情報!$Q$2:$R$3,2,FALSE),"")</f>
        <v/>
      </c>
      <c r="Y48" s="147" t="str">
        <f>IF(得点経過データ入力○!R48&gt;0,得点経過データ入力○!R48,"")</f>
        <v/>
      </c>
      <c r="Z48" s="147" t="str">
        <f>IF(得点経過データ入力○!S48&gt;0,VLOOKUP(得点経過データ入力○!S48,VLOOKUP情報!$S$2:$T$5,2,FALSE),"")</f>
        <v/>
      </c>
      <c r="AA48" s="147" t="str">
        <f>IF(得点経過データ入力○!T48="","",得点経過データ入力○!T48)</f>
        <v/>
      </c>
      <c r="AB48" s="147" t="str">
        <f>IF(得点経過データ入力○!W48&gt;0,得点経過データ入力○!W48,"")</f>
        <v/>
      </c>
      <c r="AC48" s="147" t="str">
        <f>IF(得点経過データ入力○!U48="","",得点経過データ入力○!U48)</f>
        <v/>
      </c>
      <c r="AD48" s="148" t="str">
        <f t="shared" si="1"/>
        <v/>
      </c>
    </row>
    <row r="49" spans="1:30" x14ac:dyDescent="0.2">
      <c r="A49" s="151" t="str">
        <f>IF(得点経過データ入力○!A49&gt;0,得点経過データ入力○!A49,"")</f>
        <v/>
      </c>
      <c r="B49" s="151" t="str">
        <f>IF(得点経過データ入力○!B49&gt;0,VLOOKUP(得点経過データ入力○!B49,VLOOKUP情報!$A$2:$B$3,2,FALSE),"")</f>
        <v/>
      </c>
      <c r="C49" s="151" t="str">
        <f>IF(得点経過データ入力○!C49&gt;0,得点経過データ入力○!C49,"")</f>
        <v/>
      </c>
      <c r="D49" s="147" t="str">
        <f>IF(得点経過データ入力○!C49&gt;0,"分","")</f>
        <v/>
      </c>
      <c r="E49" s="151" t="str">
        <f>IF(得点経過データ入力○!D49&gt;0,VLOOKUP(得点経過データ入力○!D49,VLOOKUP情報!$C$2:$D$3,2,FALSE),"")</f>
        <v/>
      </c>
      <c r="F49" s="147" t="str">
        <f>IF(得点経過データ入力○!E49&gt;0,VLOOKUP(得点経過データ入力○!E49,VLOOKUP情報!$E$2:$F$8,2,FALSE),"")</f>
        <v/>
      </c>
      <c r="G49" s="147" t="str">
        <f>IF(得点経過データ入力○!F49&gt;0,VLOOKUP(得点経過データ入力○!F49,VLOOKUP情報!$G$2:$H$8,2,FALSE),"")</f>
        <v/>
      </c>
      <c r="H49" s="147" t="str">
        <f>IF(得点経過データ入力○!G49&gt;0,VLOOKUP(得点経過データ入力○!G49,VLOOKUP情報!$I$2:$J$15,2,FALSE),"")</f>
        <v/>
      </c>
      <c r="I49" s="147" t="str">
        <f>IF(得点経過データ入力○!H49&gt;0,VLOOKUP(得点経過データ入力○!H49,VLOOKUP情報!$K$2:$L$7,2,FALSE),"")</f>
        <v/>
      </c>
      <c r="J49" s="147" t="str">
        <f>IF(得点経過データ入力○!I49&gt;0,得点経過データ入力○!I49,"")</f>
        <v/>
      </c>
      <c r="K49" s="147" t="str">
        <f>IF(得点経過データ入力○!J49&gt;0,"→","")</f>
        <v/>
      </c>
      <c r="L49" s="147" t="str">
        <f>IF(得点経過データ入力○!J49&gt;0,得点経過データ入力○!J49,"")</f>
        <v/>
      </c>
      <c r="M49" s="147" t="str">
        <f>IF(得点経過データ入力○!K49&gt;0,"→","")</f>
        <v/>
      </c>
      <c r="N49" s="147" t="str">
        <f>IF(得点経過データ入力○!K49&gt;0,得点経過データ入力○!K49,"")</f>
        <v/>
      </c>
      <c r="O49" s="147" t="str">
        <f>IF(得点経過データ入力○!L49&gt;0,"→","")</f>
        <v/>
      </c>
      <c r="P49" s="147" t="str">
        <f>IF(得点経過データ入力○!L49&gt;0,得点経過データ入力○!L49,"")</f>
        <v/>
      </c>
      <c r="Q49" s="147" t="str">
        <f>IF(得点経過データ入力○!M49&gt;0,"→","")</f>
        <v/>
      </c>
      <c r="R49" s="147" t="str">
        <f>IF(得点経過データ入力○!M49&gt;0,得点経過データ入力○!M49,"")</f>
        <v/>
      </c>
      <c r="S49" s="147" t="str">
        <f>IF(得点経過データ入力○!N49&gt;0,"→","")</f>
        <v/>
      </c>
      <c r="T49" s="147" t="str">
        <f>IF(得点経過データ入力○!N49&gt;0,得点経過データ入力○!N49,"")</f>
        <v/>
      </c>
      <c r="U49" s="147" t="str">
        <f>IF(得点経過データ入力○!I49&gt;0,"番","")</f>
        <v/>
      </c>
      <c r="V49" s="147" t="str">
        <f>IF(得点経過データ入力○!O49&gt;0,VLOOKUP(得点経過データ入力○!O49,VLOOKUP情報!$M$2:$N$5,2,FALSE),"")</f>
        <v/>
      </c>
      <c r="W49" s="147" t="str">
        <f>IF(得点経過データ入力○!P49&gt;0,VLOOKUP(得点経過データ入力○!P49,VLOOKUP情報!$O$2:$P$7,2,FALSE),"")</f>
        <v/>
      </c>
      <c r="X49" s="147" t="str">
        <f>IF(得点経過データ入力○!Q49&gt;0,VLOOKUP(得点経過データ入力○!Q49,VLOOKUP情報!$Q$2:$R$3,2,FALSE),"")</f>
        <v/>
      </c>
      <c r="Y49" s="147" t="str">
        <f>IF(得点経過データ入力○!R49&gt;0,得点経過データ入力○!R49,"")</f>
        <v/>
      </c>
      <c r="Z49" s="147" t="str">
        <f>IF(得点経過データ入力○!S49&gt;0,VLOOKUP(得点経過データ入力○!S49,VLOOKUP情報!$S$2:$T$5,2,FALSE),"")</f>
        <v/>
      </c>
      <c r="AA49" s="147" t="str">
        <f>IF(得点経過データ入力○!T49="","",得点経過データ入力○!T49)</f>
        <v/>
      </c>
      <c r="AB49" s="147" t="str">
        <f>IF(得点経過データ入力○!W49&gt;0,得点経過データ入力○!W49,"")</f>
        <v/>
      </c>
      <c r="AC49" s="147" t="str">
        <f>IF(得点経過データ入力○!U49="","",得点経過データ入力○!U49)</f>
        <v/>
      </c>
      <c r="AD49" s="148" t="str">
        <f t="shared" si="1"/>
        <v/>
      </c>
    </row>
    <row r="50" spans="1:30" x14ac:dyDescent="0.2">
      <c r="A50" s="151" t="str">
        <f>IF(得点経過データ入力○!A50&gt;0,得点経過データ入力○!A50,"")</f>
        <v/>
      </c>
      <c r="B50" s="151" t="str">
        <f>IF(得点経過データ入力○!B50&gt;0,VLOOKUP(得点経過データ入力○!B50,VLOOKUP情報!$A$2:$B$3,2,FALSE),"")</f>
        <v/>
      </c>
      <c r="C50" s="151" t="str">
        <f>IF(得点経過データ入力○!C50&gt;0,得点経過データ入力○!C50,"")</f>
        <v/>
      </c>
      <c r="D50" s="147" t="str">
        <f>IF(得点経過データ入力○!C50&gt;0,"分","")</f>
        <v/>
      </c>
      <c r="E50" s="151" t="str">
        <f>IF(得点経過データ入力○!D50&gt;0,VLOOKUP(得点経過データ入力○!D50,VLOOKUP情報!$C$2:$D$3,2,FALSE),"")</f>
        <v/>
      </c>
      <c r="F50" s="147" t="str">
        <f>IF(得点経過データ入力○!E50&gt;0,VLOOKUP(得点経過データ入力○!E50,VLOOKUP情報!$E$2:$F$8,2,FALSE),"")</f>
        <v/>
      </c>
      <c r="G50" s="147" t="str">
        <f>IF(得点経過データ入力○!F50&gt;0,VLOOKUP(得点経過データ入力○!F50,VLOOKUP情報!$G$2:$H$8,2,FALSE),"")</f>
        <v/>
      </c>
      <c r="H50" s="147" t="str">
        <f>IF(得点経過データ入力○!G50&gt;0,VLOOKUP(得点経過データ入力○!G50,VLOOKUP情報!$I$2:$J$15,2,FALSE),"")</f>
        <v/>
      </c>
      <c r="I50" s="147" t="str">
        <f>IF(得点経過データ入力○!H50&gt;0,VLOOKUP(得点経過データ入力○!H50,VLOOKUP情報!$K$2:$L$7,2,FALSE),"")</f>
        <v/>
      </c>
      <c r="J50" s="147" t="str">
        <f>IF(得点経過データ入力○!I50&gt;0,得点経過データ入力○!I50,"")</f>
        <v/>
      </c>
      <c r="K50" s="147" t="str">
        <f>IF(得点経過データ入力○!J50&gt;0,"→","")</f>
        <v/>
      </c>
      <c r="L50" s="147" t="str">
        <f>IF(得点経過データ入力○!J50&gt;0,得点経過データ入力○!J50,"")</f>
        <v/>
      </c>
      <c r="M50" s="147" t="str">
        <f>IF(得点経過データ入力○!K50&gt;0,"→","")</f>
        <v/>
      </c>
      <c r="N50" s="147" t="str">
        <f>IF(得点経過データ入力○!K50&gt;0,得点経過データ入力○!K50,"")</f>
        <v/>
      </c>
      <c r="O50" s="147" t="str">
        <f>IF(得点経過データ入力○!L50&gt;0,"→","")</f>
        <v/>
      </c>
      <c r="P50" s="147" t="str">
        <f>IF(得点経過データ入力○!L50&gt;0,得点経過データ入力○!L50,"")</f>
        <v/>
      </c>
      <c r="Q50" s="147" t="str">
        <f>IF(得点経過データ入力○!M50&gt;0,"→","")</f>
        <v/>
      </c>
      <c r="R50" s="147" t="str">
        <f>IF(得点経過データ入力○!M50&gt;0,得点経過データ入力○!M50,"")</f>
        <v/>
      </c>
      <c r="S50" s="147" t="str">
        <f>IF(得点経過データ入力○!N50&gt;0,"→","")</f>
        <v/>
      </c>
      <c r="T50" s="147" t="str">
        <f>IF(得点経過データ入力○!N50&gt;0,得点経過データ入力○!N50,"")</f>
        <v/>
      </c>
      <c r="U50" s="147" t="str">
        <f>IF(得点経過データ入力○!I50&gt;0,"番","")</f>
        <v/>
      </c>
      <c r="V50" s="147" t="str">
        <f>IF(得点経過データ入力○!O50&gt;0,VLOOKUP(得点経過データ入力○!O50,VLOOKUP情報!$M$2:$N$5,2,FALSE),"")</f>
        <v/>
      </c>
      <c r="W50" s="147" t="str">
        <f>IF(得点経過データ入力○!P50&gt;0,VLOOKUP(得点経過データ入力○!P50,VLOOKUP情報!$O$2:$P$7,2,FALSE),"")</f>
        <v/>
      </c>
      <c r="X50" s="147" t="str">
        <f>IF(得点経過データ入力○!Q50&gt;0,VLOOKUP(得点経過データ入力○!Q50,VLOOKUP情報!$Q$2:$R$3,2,FALSE),"")</f>
        <v/>
      </c>
      <c r="Y50" s="147" t="str">
        <f>IF(得点経過データ入力○!R50&gt;0,得点経過データ入力○!R50,"")</f>
        <v/>
      </c>
      <c r="Z50" s="147" t="str">
        <f>IF(得点経過データ入力○!S50&gt;0,VLOOKUP(得点経過データ入力○!S50,VLOOKUP情報!$S$2:$T$5,2,FALSE),"")</f>
        <v/>
      </c>
      <c r="AA50" s="147" t="str">
        <f>IF(得点経過データ入力○!T50="","",得点経過データ入力○!T50)</f>
        <v/>
      </c>
      <c r="AB50" s="147" t="str">
        <f>IF(得点経過データ入力○!W50&gt;0,得点経過データ入力○!W50,"")</f>
        <v/>
      </c>
      <c r="AC50" s="147" t="str">
        <f>IF(得点経過データ入力○!U50="","",得点経過データ入力○!U50)</f>
        <v/>
      </c>
      <c r="AD50" s="148" t="str">
        <f t="shared" si="1"/>
        <v/>
      </c>
    </row>
    <row r="51" spans="1:30" x14ac:dyDescent="0.2">
      <c r="A51" s="151" t="str">
        <f>IF(得点経過データ入力○!A51&gt;0,得点経過データ入力○!A51,"")</f>
        <v/>
      </c>
      <c r="B51" s="151" t="str">
        <f>IF(得点経過データ入力○!B51&gt;0,VLOOKUP(得点経過データ入力○!B51,VLOOKUP情報!$A$2:$B$3,2,FALSE),"")</f>
        <v/>
      </c>
      <c r="C51" s="151" t="str">
        <f>IF(得点経過データ入力○!C51&gt;0,得点経過データ入力○!C51,"")</f>
        <v/>
      </c>
      <c r="D51" s="147" t="str">
        <f>IF(得点経過データ入力○!C51&gt;0,"分","")</f>
        <v/>
      </c>
      <c r="E51" s="151" t="str">
        <f>IF(得点経過データ入力○!D51&gt;0,VLOOKUP(得点経過データ入力○!D51,VLOOKUP情報!$C$2:$D$3,2,FALSE),"")</f>
        <v/>
      </c>
      <c r="F51" s="147" t="str">
        <f>IF(得点経過データ入力○!E51&gt;0,VLOOKUP(得点経過データ入力○!E51,VLOOKUP情報!$E$2:$F$8,2,FALSE),"")</f>
        <v/>
      </c>
      <c r="G51" s="147" t="str">
        <f>IF(得点経過データ入力○!F51&gt;0,VLOOKUP(得点経過データ入力○!F51,VLOOKUP情報!$G$2:$H$8,2,FALSE),"")</f>
        <v/>
      </c>
      <c r="H51" s="147" t="str">
        <f>IF(得点経過データ入力○!G51&gt;0,VLOOKUP(得点経過データ入力○!G51,VLOOKUP情報!$I$2:$J$15,2,FALSE),"")</f>
        <v/>
      </c>
      <c r="I51" s="147" t="str">
        <f>IF(得点経過データ入力○!H51&gt;0,VLOOKUP(得点経過データ入力○!H51,VLOOKUP情報!$K$2:$L$7,2,FALSE),"")</f>
        <v/>
      </c>
      <c r="J51" s="147" t="str">
        <f>IF(得点経過データ入力○!I51&gt;0,得点経過データ入力○!I51,"")</f>
        <v/>
      </c>
      <c r="K51" s="147" t="str">
        <f>IF(得点経過データ入力○!J51&gt;0,"→","")</f>
        <v/>
      </c>
      <c r="L51" s="147" t="str">
        <f>IF(得点経過データ入力○!J51&gt;0,得点経過データ入力○!J51,"")</f>
        <v/>
      </c>
      <c r="M51" s="147" t="str">
        <f>IF(得点経過データ入力○!K51&gt;0,"→","")</f>
        <v/>
      </c>
      <c r="N51" s="147" t="str">
        <f>IF(得点経過データ入力○!K51&gt;0,得点経過データ入力○!K51,"")</f>
        <v/>
      </c>
      <c r="O51" s="147" t="str">
        <f>IF(得点経過データ入力○!L51&gt;0,"→","")</f>
        <v/>
      </c>
      <c r="P51" s="147" t="str">
        <f>IF(得点経過データ入力○!L51&gt;0,得点経過データ入力○!L51,"")</f>
        <v/>
      </c>
      <c r="Q51" s="147" t="str">
        <f>IF(得点経過データ入力○!M51&gt;0,"→","")</f>
        <v/>
      </c>
      <c r="R51" s="147" t="str">
        <f>IF(得点経過データ入力○!M51&gt;0,得点経過データ入力○!M51,"")</f>
        <v/>
      </c>
      <c r="S51" s="147" t="str">
        <f>IF(得点経過データ入力○!N51&gt;0,"→","")</f>
        <v/>
      </c>
      <c r="T51" s="147" t="str">
        <f>IF(得点経過データ入力○!N51&gt;0,得点経過データ入力○!N51,"")</f>
        <v/>
      </c>
      <c r="U51" s="147" t="str">
        <f>IF(得点経過データ入力○!I51&gt;0,"番","")</f>
        <v/>
      </c>
      <c r="V51" s="147" t="str">
        <f>IF(得点経過データ入力○!O51&gt;0,VLOOKUP(得点経過データ入力○!O51,VLOOKUP情報!$M$2:$N$5,2,FALSE),"")</f>
        <v/>
      </c>
      <c r="W51" s="147" t="str">
        <f>IF(得点経過データ入力○!P51&gt;0,VLOOKUP(得点経過データ入力○!P51,VLOOKUP情報!$O$2:$P$7,2,FALSE),"")</f>
        <v/>
      </c>
      <c r="X51" s="147" t="str">
        <f>IF(得点経過データ入力○!Q51&gt;0,VLOOKUP(得点経過データ入力○!Q51,VLOOKUP情報!$Q$2:$R$3,2,FALSE),"")</f>
        <v/>
      </c>
      <c r="Y51" s="147" t="str">
        <f>IF(得点経過データ入力○!R51&gt;0,得点経過データ入力○!R51,"")</f>
        <v/>
      </c>
      <c r="Z51" s="147" t="str">
        <f>IF(得点経過データ入力○!S51&gt;0,VLOOKUP(得点経過データ入力○!S51,VLOOKUP情報!$S$2:$T$5,2,FALSE),"")</f>
        <v/>
      </c>
      <c r="AA51" s="147" t="str">
        <f>IF(得点経過データ入力○!T51="","",得点経過データ入力○!T51)</f>
        <v/>
      </c>
      <c r="AB51" s="147" t="str">
        <f>IF(得点経過データ入力○!W51&gt;0,得点経過データ入力○!W51,"")</f>
        <v/>
      </c>
      <c r="AC51" s="147" t="str">
        <f>IF(得点経過データ入力○!U51="","",得点経過データ入力○!U51)</f>
        <v/>
      </c>
      <c r="AD51" s="148" t="str">
        <f t="shared" si="1"/>
        <v/>
      </c>
    </row>
    <row r="52" spans="1:30" x14ac:dyDescent="0.2">
      <c r="A52" s="151" t="str">
        <f>IF(得点経過データ入力○!A52&gt;0,得点経過データ入力○!A52,"")</f>
        <v/>
      </c>
      <c r="B52" s="151" t="str">
        <f>IF(得点経過データ入力○!B52&gt;0,VLOOKUP(得点経過データ入力○!B52,VLOOKUP情報!$A$2:$B$3,2,FALSE),"")</f>
        <v/>
      </c>
      <c r="C52" s="151" t="str">
        <f>IF(得点経過データ入力○!C52&gt;0,得点経過データ入力○!C52,"")</f>
        <v/>
      </c>
      <c r="D52" s="147" t="str">
        <f>IF(得点経過データ入力○!C52&gt;0,"分","")</f>
        <v/>
      </c>
      <c r="E52" s="151" t="str">
        <f>IF(得点経過データ入力○!D52&gt;0,VLOOKUP(得点経過データ入力○!D52,VLOOKUP情報!$C$2:$D$3,2,FALSE),"")</f>
        <v/>
      </c>
      <c r="F52" s="147" t="str">
        <f>IF(得点経過データ入力○!E52&gt;0,VLOOKUP(得点経過データ入力○!E52,VLOOKUP情報!$E$2:$F$8,2,FALSE),"")</f>
        <v/>
      </c>
      <c r="G52" s="147" t="str">
        <f>IF(得点経過データ入力○!F52&gt;0,VLOOKUP(得点経過データ入力○!F52,VLOOKUP情報!$G$2:$H$8,2,FALSE),"")</f>
        <v/>
      </c>
      <c r="H52" s="147" t="str">
        <f>IF(得点経過データ入力○!G52&gt;0,VLOOKUP(得点経過データ入力○!G52,VLOOKUP情報!$I$2:$J$15,2,FALSE),"")</f>
        <v/>
      </c>
      <c r="I52" s="147" t="str">
        <f>IF(得点経過データ入力○!H52&gt;0,VLOOKUP(得点経過データ入力○!H52,VLOOKUP情報!$K$2:$L$7,2,FALSE),"")</f>
        <v/>
      </c>
      <c r="J52" s="147" t="str">
        <f>IF(得点経過データ入力○!I52&gt;0,得点経過データ入力○!I52,"")</f>
        <v/>
      </c>
      <c r="K52" s="147" t="str">
        <f>IF(得点経過データ入力○!J52&gt;0,"→","")</f>
        <v/>
      </c>
      <c r="L52" s="147" t="str">
        <f>IF(得点経過データ入力○!J52&gt;0,得点経過データ入力○!J52,"")</f>
        <v/>
      </c>
      <c r="M52" s="147" t="str">
        <f>IF(得点経過データ入力○!K52&gt;0,"→","")</f>
        <v/>
      </c>
      <c r="N52" s="147" t="str">
        <f>IF(得点経過データ入力○!K52&gt;0,得点経過データ入力○!K52,"")</f>
        <v/>
      </c>
      <c r="O52" s="147" t="str">
        <f>IF(得点経過データ入力○!L52&gt;0,"→","")</f>
        <v/>
      </c>
      <c r="P52" s="147" t="str">
        <f>IF(得点経過データ入力○!L52&gt;0,得点経過データ入力○!L52,"")</f>
        <v/>
      </c>
      <c r="Q52" s="147" t="str">
        <f>IF(得点経過データ入力○!M52&gt;0,"→","")</f>
        <v/>
      </c>
      <c r="R52" s="147" t="str">
        <f>IF(得点経過データ入力○!M52&gt;0,得点経過データ入力○!M52,"")</f>
        <v/>
      </c>
      <c r="S52" s="147" t="str">
        <f>IF(得点経過データ入力○!N52&gt;0,"→","")</f>
        <v/>
      </c>
      <c r="T52" s="147" t="str">
        <f>IF(得点経過データ入力○!N52&gt;0,得点経過データ入力○!N52,"")</f>
        <v/>
      </c>
      <c r="U52" s="147" t="str">
        <f>IF(得点経過データ入力○!I52&gt;0,"番","")</f>
        <v/>
      </c>
      <c r="V52" s="147" t="str">
        <f>IF(得点経過データ入力○!O52&gt;0,VLOOKUP(得点経過データ入力○!O52,VLOOKUP情報!$M$2:$N$5,2,FALSE),"")</f>
        <v/>
      </c>
      <c r="W52" s="147" t="str">
        <f>IF(得点経過データ入力○!P52&gt;0,VLOOKUP(得点経過データ入力○!P52,VLOOKUP情報!$O$2:$P$7,2,FALSE),"")</f>
        <v/>
      </c>
      <c r="X52" s="147" t="str">
        <f>IF(得点経過データ入力○!Q52&gt;0,VLOOKUP(得点経過データ入力○!Q52,VLOOKUP情報!$Q$2:$R$3,2,FALSE),"")</f>
        <v/>
      </c>
      <c r="Y52" s="147" t="str">
        <f>IF(得点経過データ入力○!R52&gt;0,得点経過データ入力○!R52,"")</f>
        <v/>
      </c>
      <c r="Z52" s="147" t="str">
        <f>IF(得点経過データ入力○!S52&gt;0,VLOOKUP(得点経過データ入力○!S52,VLOOKUP情報!$S$2:$T$5,2,FALSE),"")</f>
        <v/>
      </c>
      <c r="AA52" s="147" t="str">
        <f>IF(得点経過データ入力○!T52="","",得点経過データ入力○!T52)</f>
        <v/>
      </c>
      <c r="AB52" s="147" t="str">
        <f>IF(得点経過データ入力○!W52&gt;0,得点経過データ入力○!W52,"")</f>
        <v/>
      </c>
      <c r="AC52" s="147" t="str">
        <f>IF(得点経過データ入力○!U52="","",得点経過データ入力○!U52)</f>
        <v/>
      </c>
      <c r="AD52" s="148" t="str">
        <f t="shared" si="1"/>
        <v/>
      </c>
    </row>
    <row r="53" spans="1:30" x14ac:dyDescent="0.2">
      <c r="A53" s="151" t="str">
        <f>IF(得点経過データ入力○!A53&gt;0,得点経過データ入力○!A53,"")</f>
        <v/>
      </c>
      <c r="B53" s="151" t="str">
        <f>IF(得点経過データ入力○!B53&gt;0,VLOOKUP(得点経過データ入力○!B53,VLOOKUP情報!$A$2:$B$3,2,FALSE),"")</f>
        <v/>
      </c>
      <c r="C53" s="151" t="str">
        <f>IF(得点経過データ入力○!C53&gt;0,得点経過データ入力○!C53,"")</f>
        <v/>
      </c>
      <c r="D53" s="147" t="str">
        <f>IF(得点経過データ入力○!C53&gt;0,"分","")</f>
        <v/>
      </c>
      <c r="E53" s="151" t="str">
        <f>IF(得点経過データ入力○!D53&gt;0,VLOOKUP(得点経過データ入力○!D53,VLOOKUP情報!$C$2:$D$3,2,FALSE),"")</f>
        <v/>
      </c>
      <c r="F53" s="147" t="str">
        <f>IF(得点経過データ入力○!E53&gt;0,VLOOKUP(得点経過データ入力○!E53,VLOOKUP情報!$E$2:$F$8,2,FALSE),"")</f>
        <v/>
      </c>
      <c r="G53" s="147" t="str">
        <f>IF(得点経過データ入力○!F53&gt;0,VLOOKUP(得点経過データ入力○!F53,VLOOKUP情報!$G$2:$H$8,2,FALSE),"")</f>
        <v/>
      </c>
      <c r="H53" s="147" t="str">
        <f>IF(得点経過データ入力○!G53&gt;0,VLOOKUP(得点経過データ入力○!G53,VLOOKUP情報!$I$2:$J$15,2,FALSE),"")</f>
        <v/>
      </c>
      <c r="I53" s="147" t="str">
        <f>IF(得点経過データ入力○!H53&gt;0,VLOOKUP(得点経過データ入力○!H53,VLOOKUP情報!$K$2:$L$7,2,FALSE),"")</f>
        <v/>
      </c>
      <c r="J53" s="147" t="str">
        <f>IF(得点経過データ入力○!I53&gt;0,得点経過データ入力○!I53,"")</f>
        <v/>
      </c>
      <c r="K53" s="147" t="str">
        <f>IF(得点経過データ入力○!J53&gt;0,"→","")</f>
        <v/>
      </c>
      <c r="L53" s="147" t="str">
        <f>IF(得点経過データ入力○!J53&gt;0,得点経過データ入力○!J53,"")</f>
        <v/>
      </c>
      <c r="M53" s="147" t="str">
        <f>IF(得点経過データ入力○!K53&gt;0,"→","")</f>
        <v/>
      </c>
      <c r="N53" s="147" t="str">
        <f>IF(得点経過データ入力○!K53&gt;0,得点経過データ入力○!K53,"")</f>
        <v/>
      </c>
      <c r="O53" s="147" t="str">
        <f>IF(得点経過データ入力○!L53&gt;0,"→","")</f>
        <v/>
      </c>
      <c r="P53" s="147" t="str">
        <f>IF(得点経過データ入力○!L53&gt;0,得点経過データ入力○!L53,"")</f>
        <v/>
      </c>
      <c r="Q53" s="147" t="str">
        <f>IF(得点経過データ入力○!M53&gt;0,"→","")</f>
        <v/>
      </c>
      <c r="R53" s="147" t="str">
        <f>IF(得点経過データ入力○!M53&gt;0,得点経過データ入力○!M53,"")</f>
        <v/>
      </c>
      <c r="S53" s="147" t="str">
        <f>IF(得点経過データ入力○!N53&gt;0,"→","")</f>
        <v/>
      </c>
      <c r="T53" s="147" t="str">
        <f>IF(得点経過データ入力○!N53&gt;0,得点経過データ入力○!N53,"")</f>
        <v/>
      </c>
      <c r="U53" s="147" t="str">
        <f>IF(得点経過データ入力○!I53&gt;0,"番","")</f>
        <v/>
      </c>
      <c r="V53" s="147" t="str">
        <f>IF(得点経過データ入力○!O53&gt;0,VLOOKUP(得点経過データ入力○!O53,VLOOKUP情報!$M$2:$N$5,2,FALSE),"")</f>
        <v/>
      </c>
      <c r="W53" s="147" t="str">
        <f>IF(得点経過データ入力○!P53&gt;0,VLOOKUP(得点経過データ入力○!P53,VLOOKUP情報!$O$2:$P$7,2,FALSE),"")</f>
        <v/>
      </c>
      <c r="X53" s="147" t="str">
        <f>IF(得点経過データ入力○!Q53&gt;0,VLOOKUP(得点経過データ入力○!Q53,VLOOKUP情報!$Q$2:$R$3,2,FALSE),"")</f>
        <v/>
      </c>
      <c r="Y53" s="147" t="str">
        <f>IF(得点経過データ入力○!R53&gt;0,得点経過データ入力○!R53,"")</f>
        <v/>
      </c>
      <c r="Z53" s="147" t="str">
        <f>IF(得点経過データ入力○!S53&gt;0,VLOOKUP(得点経過データ入力○!S53,VLOOKUP情報!$S$2:$T$5,2,FALSE),"")</f>
        <v/>
      </c>
      <c r="AA53" s="147" t="str">
        <f>IF(得点経過データ入力○!T53="","",得点経過データ入力○!T53)</f>
        <v/>
      </c>
      <c r="AB53" s="147" t="str">
        <f>IF(得点経過データ入力○!W53&gt;0,得点経過データ入力○!W53,"")</f>
        <v/>
      </c>
      <c r="AC53" s="147" t="str">
        <f>IF(得点経過データ入力○!U53="","",得点経過データ入力○!U53)</f>
        <v/>
      </c>
      <c r="AD53" s="148" t="str">
        <f t="shared" si="1"/>
        <v/>
      </c>
    </row>
    <row r="54" spans="1:30" x14ac:dyDescent="0.2">
      <c r="A54" s="151" t="str">
        <f>IF(得点経過データ入力○!A54&gt;0,得点経過データ入力○!A54,"")</f>
        <v/>
      </c>
      <c r="B54" s="151" t="str">
        <f>IF(得点経過データ入力○!B54&gt;0,VLOOKUP(得点経過データ入力○!B54,VLOOKUP情報!$A$2:$B$3,2,FALSE),"")</f>
        <v/>
      </c>
      <c r="C54" s="151" t="str">
        <f>IF(得点経過データ入力○!C54&gt;0,得点経過データ入力○!C54,"")</f>
        <v/>
      </c>
      <c r="D54" s="147" t="str">
        <f>IF(得点経過データ入力○!C54&gt;0,"分","")</f>
        <v/>
      </c>
      <c r="E54" s="151" t="str">
        <f>IF(得点経過データ入力○!D54&gt;0,VLOOKUP(得点経過データ入力○!D54,VLOOKUP情報!$C$2:$D$3,2,FALSE),"")</f>
        <v/>
      </c>
      <c r="F54" s="147" t="str">
        <f>IF(得点経過データ入力○!E54&gt;0,VLOOKUP(得点経過データ入力○!E54,VLOOKUP情報!$E$2:$F$8,2,FALSE),"")</f>
        <v/>
      </c>
      <c r="G54" s="147" t="str">
        <f>IF(得点経過データ入力○!F54&gt;0,VLOOKUP(得点経過データ入力○!F54,VLOOKUP情報!$G$2:$H$8,2,FALSE),"")</f>
        <v/>
      </c>
      <c r="H54" s="147" t="str">
        <f>IF(得点経過データ入力○!G54&gt;0,VLOOKUP(得点経過データ入力○!G54,VLOOKUP情報!$I$2:$J$15,2,FALSE),"")</f>
        <v/>
      </c>
      <c r="I54" s="147" t="str">
        <f>IF(得点経過データ入力○!H54&gt;0,VLOOKUP(得点経過データ入力○!H54,VLOOKUP情報!$K$2:$L$7,2,FALSE),"")</f>
        <v/>
      </c>
      <c r="J54" s="147" t="str">
        <f>IF(得点経過データ入力○!I54&gt;0,得点経過データ入力○!I54,"")</f>
        <v/>
      </c>
      <c r="K54" s="147" t="str">
        <f>IF(得点経過データ入力○!J54&gt;0,"→","")</f>
        <v/>
      </c>
      <c r="L54" s="147" t="str">
        <f>IF(得点経過データ入力○!J54&gt;0,得点経過データ入力○!J54,"")</f>
        <v/>
      </c>
      <c r="M54" s="147" t="str">
        <f>IF(得点経過データ入力○!K54&gt;0,"→","")</f>
        <v/>
      </c>
      <c r="N54" s="147" t="str">
        <f>IF(得点経過データ入力○!K54&gt;0,得点経過データ入力○!K54,"")</f>
        <v/>
      </c>
      <c r="O54" s="147" t="str">
        <f>IF(得点経過データ入力○!L54&gt;0,"→","")</f>
        <v/>
      </c>
      <c r="P54" s="147" t="str">
        <f>IF(得点経過データ入力○!L54&gt;0,得点経過データ入力○!L54,"")</f>
        <v/>
      </c>
      <c r="Q54" s="147" t="str">
        <f>IF(得点経過データ入力○!M54&gt;0,"→","")</f>
        <v/>
      </c>
      <c r="R54" s="147" t="str">
        <f>IF(得点経過データ入力○!M54&gt;0,得点経過データ入力○!M54,"")</f>
        <v/>
      </c>
      <c r="S54" s="147" t="str">
        <f>IF(得点経過データ入力○!N54&gt;0,"→","")</f>
        <v/>
      </c>
      <c r="T54" s="147" t="str">
        <f>IF(得点経過データ入力○!N54&gt;0,得点経過データ入力○!N54,"")</f>
        <v/>
      </c>
      <c r="U54" s="147" t="str">
        <f>IF(得点経過データ入力○!I54&gt;0,"番","")</f>
        <v/>
      </c>
      <c r="V54" s="147" t="str">
        <f>IF(得点経過データ入力○!O54&gt;0,VLOOKUP(得点経過データ入力○!O54,VLOOKUP情報!$M$2:$N$5,2,FALSE),"")</f>
        <v/>
      </c>
      <c r="W54" s="147" t="str">
        <f>IF(得点経過データ入力○!P54&gt;0,VLOOKUP(得点経過データ入力○!P54,VLOOKUP情報!$O$2:$P$7,2,FALSE),"")</f>
        <v/>
      </c>
      <c r="X54" s="147" t="str">
        <f>IF(得点経過データ入力○!Q54&gt;0,VLOOKUP(得点経過データ入力○!Q54,VLOOKUP情報!$Q$2:$R$3,2,FALSE),"")</f>
        <v/>
      </c>
      <c r="Y54" s="147" t="str">
        <f>IF(得点経過データ入力○!R54&gt;0,得点経過データ入力○!R54,"")</f>
        <v/>
      </c>
      <c r="Z54" s="147" t="str">
        <f>IF(得点経過データ入力○!S54&gt;0,VLOOKUP(得点経過データ入力○!S54,VLOOKUP情報!$S$2:$T$5,2,FALSE),"")</f>
        <v/>
      </c>
      <c r="AA54" s="147" t="str">
        <f>IF(得点経過データ入力○!T54="","",得点経過データ入力○!T54)</f>
        <v/>
      </c>
      <c r="AB54" s="147" t="str">
        <f>IF(得点経過データ入力○!W54&gt;0,得点経過データ入力○!W54,"")</f>
        <v/>
      </c>
      <c r="AC54" s="147" t="str">
        <f>IF(得点経過データ入力○!U54="","",得点経過データ入力○!U54)</f>
        <v/>
      </c>
      <c r="AD54" s="148" t="str">
        <f t="shared" si="1"/>
        <v/>
      </c>
    </row>
    <row r="55" spans="1:30" x14ac:dyDescent="0.2">
      <c r="A55" s="151" t="str">
        <f>IF(得点経過データ入力○!A55&gt;0,得点経過データ入力○!A55,"")</f>
        <v/>
      </c>
      <c r="B55" s="151" t="str">
        <f>IF(得点経過データ入力○!B55&gt;0,VLOOKUP(得点経過データ入力○!B55,VLOOKUP情報!$A$2:$B$3,2,FALSE),"")</f>
        <v/>
      </c>
      <c r="C55" s="151" t="str">
        <f>IF(得点経過データ入力○!C55&gt;0,得点経過データ入力○!C55,"")</f>
        <v/>
      </c>
      <c r="D55" s="147" t="str">
        <f>IF(得点経過データ入力○!C55&gt;0,"分","")</f>
        <v/>
      </c>
      <c r="E55" s="151" t="str">
        <f>IF(得点経過データ入力○!D55&gt;0,VLOOKUP(得点経過データ入力○!D55,VLOOKUP情報!$C$2:$D$3,2,FALSE),"")</f>
        <v/>
      </c>
      <c r="F55" s="147" t="str">
        <f>IF(得点経過データ入力○!E55&gt;0,VLOOKUP(得点経過データ入力○!E55,VLOOKUP情報!$E$2:$F$8,2,FALSE),"")</f>
        <v/>
      </c>
      <c r="G55" s="147" t="str">
        <f>IF(得点経過データ入力○!F55&gt;0,VLOOKUP(得点経過データ入力○!F55,VLOOKUP情報!$G$2:$H$8,2,FALSE),"")</f>
        <v/>
      </c>
      <c r="H55" s="147" t="str">
        <f>IF(得点経過データ入力○!G55&gt;0,VLOOKUP(得点経過データ入力○!G55,VLOOKUP情報!$I$2:$J$15,2,FALSE),"")</f>
        <v/>
      </c>
      <c r="I55" s="147" t="str">
        <f>IF(得点経過データ入力○!H55&gt;0,VLOOKUP(得点経過データ入力○!H55,VLOOKUP情報!$K$2:$L$7,2,FALSE),"")</f>
        <v/>
      </c>
      <c r="J55" s="147" t="str">
        <f>IF(得点経過データ入力○!I55&gt;0,得点経過データ入力○!I55,"")</f>
        <v/>
      </c>
      <c r="K55" s="147" t="str">
        <f>IF(得点経過データ入力○!J55&gt;0,"→","")</f>
        <v/>
      </c>
      <c r="L55" s="147" t="str">
        <f>IF(得点経過データ入力○!J55&gt;0,得点経過データ入力○!J55,"")</f>
        <v/>
      </c>
      <c r="M55" s="147" t="str">
        <f>IF(得点経過データ入力○!K55&gt;0,"→","")</f>
        <v/>
      </c>
      <c r="N55" s="147" t="str">
        <f>IF(得点経過データ入力○!K55&gt;0,得点経過データ入力○!K55,"")</f>
        <v/>
      </c>
      <c r="O55" s="147" t="str">
        <f>IF(得点経過データ入力○!L55&gt;0,"→","")</f>
        <v/>
      </c>
      <c r="P55" s="147" t="str">
        <f>IF(得点経過データ入力○!L55&gt;0,得点経過データ入力○!L55,"")</f>
        <v/>
      </c>
      <c r="Q55" s="147" t="str">
        <f>IF(得点経過データ入力○!M55&gt;0,"→","")</f>
        <v/>
      </c>
      <c r="R55" s="147" t="str">
        <f>IF(得点経過データ入力○!M55&gt;0,得点経過データ入力○!M55,"")</f>
        <v/>
      </c>
      <c r="S55" s="147" t="str">
        <f>IF(得点経過データ入力○!N55&gt;0,"→","")</f>
        <v/>
      </c>
      <c r="T55" s="147" t="str">
        <f>IF(得点経過データ入力○!N55&gt;0,得点経過データ入力○!N55,"")</f>
        <v/>
      </c>
      <c r="U55" s="147" t="str">
        <f>IF(得点経過データ入力○!I55&gt;0,"番","")</f>
        <v/>
      </c>
      <c r="V55" s="147" t="str">
        <f>IF(得点経過データ入力○!O55&gt;0,VLOOKUP(得点経過データ入力○!O55,VLOOKUP情報!$M$2:$N$5,2,FALSE),"")</f>
        <v/>
      </c>
      <c r="W55" s="147" t="str">
        <f>IF(得点経過データ入力○!P55&gt;0,VLOOKUP(得点経過データ入力○!P55,VLOOKUP情報!$O$2:$P$7,2,FALSE),"")</f>
        <v/>
      </c>
      <c r="X55" s="147" t="str">
        <f>IF(得点経過データ入力○!Q55&gt;0,VLOOKUP(得点経過データ入力○!Q55,VLOOKUP情報!$Q$2:$R$3,2,FALSE),"")</f>
        <v/>
      </c>
      <c r="Y55" s="147" t="str">
        <f>IF(得点経過データ入力○!R55&gt;0,得点経過データ入力○!R55,"")</f>
        <v/>
      </c>
      <c r="Z55" s="147" t="str">
        <f>IF(得点経過データ入力○!S55&gt;0,VLOOKUP(得点経過データ入力○!S55,VLOOKUP情報!$S$2:$T$5,2,FALSE),"")</f>
        <v/>
      </c>
      <c r="AA55" s="147" t="str">
        <f>IF(得点経過データ入力○!T55="","",得点経過データ入力○!T55)</f>
        <v/>
      </c>
      <c r="AB55" s="147" t="str">
        <f>IF(得点経過データ入力○!W55&gt;0,得点経過データ入力○!W55,"")</f>
        <v/>
      </c>
      <c r="AC55" s="147" t="str">
        <f>IF(得点経過データ入力○!U55="","",得点経過データ入力○!U55)</f>
        <v/>
      </c>
      <c r="AD55" s="148" t="str">
        <f t="shared" si="1"/>
        <v/>
      </c>
    </row>
    <row r="56" spans="1:30" x14ac:dyDescent="0.2">
      <c r="A56" s="151" t="str">
        <f>IF(得点経過データ入力○!A56&gt;0,得点経過データ入力○!A56,"")</f>
        <v/>
      </c>
      <c r="B56" s="151" t="str">
        <f>IF(得点経過データ入力○!B56&gt;0,VLOOKUP(得点経過データ入力○!B56,VLOOKUP情報!$A$2:$B$3,2,FALSE),"")</f>
        <v/>
      </c>
      <c r="C56" s="151" t="str">
        <f>IF(得点経過データ入力○!C56&gt;0,得点経過データ入力○!C56,"")</f>
        <v/>
      </c>
      <c r="D56" s="147" t="str">
        <f>IF(得点経過データ入力○!C56&gt;0,"分","")</f>
        <v/>
      </c>
      <c r="E56" s="151" t="str">
        <f>IF(得点経過データ入力○!D56&gt;0,VLOOKUP(得点経過データ入力○!D56,VLOOKUP情報!$C$2:$D$3,2,FALSE),"")</f>
        <v/>
      </c>
      <c r="F56" s="147" t="str">
        <f>IF(得点経過データ入力○!E56&gt;0,VLOOKUP(得点経過データ入力○!E56,VLOOKUP情報!$E$2:$F$8,2,FALSE),"")</f>
        <v/>
      </c>
      <c r="G56" s="147" t="str">
        <f>IF(得点経過データ入力○!F56&gt;0,VLOOKUP(得点経過データ入力○!F56,VLOOKUP情報!$G$2:$H$8,2,FALSE),"")</f>
        <v/>
      </c>
      <c r="H56" s="147" t="str">
        <f>IF(得点経過データ入力○!G56&gt;0,VLOOKUP(得点経過データ入力○!G56,VLOOKUP情報!$I$2:$J$15,2,FALSE),"")</f>
        <v/>
      </c>
      <c r="I56" s="147" t="str">
        <f>IF(得点経過データ入力○!H56&gt;0,VLOOKUP(得点経過データ入力○!H56,VLOOKUP情報!$K$2:$L$7,2,FALSE),"")</f>
        <v/>
      </c>
      <c r="J56" s="147" t="str">
        <f>IF(得点経過データ入力○!I56&gt;0,得点経過データ入力○!I56,"")</f>
        <v/>
      </c>
      <c r="K56" s="147" t="str">
        <f>IF(得点経過データ入力○!J56&gt;0,"→","")</f>
        <v/>
      </c>
      <c r="L56" s="147" t="str">
        <f>IF(得点経過データ入力○!J56&gt;0,得点経過データ入力○!J56,"")</f>
        <v/>
      </c>
      <c r="M56" s="147" t="str">
        <f>IF(得点経過データ入力○!K56&gt;0,"→","")</f>
        <v/>
      </c>
      <c r="N56" s="147" t="str">
        <f>IF(得点経過データ入力○!K56&gt;0,得点経過データ入力○!K56,"")</f>
        <v/>
      </c>
      <c r="O56" s="147" t="str">
        <f>IF(得点経過データ入力○!L56&gt;0,"→","")</f>
        <v/>
      </c>
      <c r="P56" s="147" t="str">
        <f>IF(得点経過データ入力○!L56&gt;0,得点経過データ入力○!L56,"")</f>
        <v/>
      </c>
      <c r="Q56" s="147" t="str">
        <f>IF(得点経過データ入力○!M56&gt;0,"→","")</f>
        <v/>
      </c>
      <c r="R56" s="147" t="str">
        <f>IF(得点経過データ入力○!M56&gt;0,得点経過データ入力○!M56,"")</f>
        <v/>
      </c>
      <c r="S56" s="147" t="str">
        <f>IF(得点経過データ入力○!N56&gt;0,"→","")</f>
        <v/>
      </c>
      <c r="T56" s="147" t="str">
        <f>IF(得点経過データ入力○!N56&gt;0,得点経過データ入力○!N56,"")</f>
        <v/>
      </c>
      <c r="U56" s="147" t="str">
        <f>IF(得点経過データ入力○!I56&gt;0,"番","")</f>
        <v/>
      </c>
      <c r="V56" s="147" t="str">
        <f>IF(得点経過データ入力○!O56&gt;0,VLOOKUP(得点経過データ入力○!O56,VLOOKUP情報!$M$2:$N$5,2,FALSE),"")</f>
        <v/>
      </c>
      <c r="W56" s="147" t="str">
        <f>IF(得点経過データ入力○!P56&gt;0,VLOOKUP(得点経過データ入力○!P56,VLOOKUP情報!$O$2:$P$7,2,FALSE),"")</f>
        <v/>
      </c>
      <c r="X56" s="147" t="str">
        <f>IF(得点経過データ入力○!Q56&gt;0,VLOOKUP(得点経過データ入力○!Q56,VLOOKUP情報!$Q$2:$R$3,2,FALSE),"")</f>
        <v/>
      </c>
      <c r="Y56" s="147" t="str">
        <f>IF(得点経過データ入力○!R56&gt;0,得点経過データ入力○!R56,"")</f>
        <v/>
      </c>
      <c r="Z56" s="147" t="str">
        <f>IF(得点経過データ入力○!S56&gt;0,VLOOKUP(得点経過データ入力○!S56,VLOOKUP情報!$S$2:$T$5,2,FALSE),"")</f>
        <v/>
      </c>
      <c r="AA56" s="147" t="str">
        <f>IF(得点経過データ入力○!T56="","",得点経過データ入力○!T56)</f>
        <v/>
      </c>
      <c r="AB56" s="147" t="str">
        <f>IF(得点経過データ入力○!W56&gt;0,得点経過データ入力○!W56,"")</f>
        <v/>
      </c>
      <c r="AC56" s="147" t="str">
        <f>IF(得点経過データ入力○!U56="","",得点経過データ入力○!U56)</f>
        <v/>
      </c>
      <c r="AD56" s="148" t="str">
        <f t="shared" si="1"/>
        <v/>
      </c>
    </row>
    <row r="57" spans="1:30" x14ac:dyDescent="0.2">
      <c r="A57" s="151" t="str">
        <f>IF(得点経過データ入力○!A57&gt;0,得点経過データ入力○!A57,"")</f>
        <v/>
      </c>
      <c r="B57" s="151" t="str">
        <f>IF(得点経過データ入力○!B57&gt;0,VLOOKUP(得点経過データ入力○!B57,VLOOKUP情報!$A$2:$B$3,2,FALSE),"")</f>
        <v/>
      </c>
      <c r="C57" s="151" t="str">
        <f>IF(得点経過データ入力○!C57&gt;0,得点経過データ入力○!C57,"")</f>
        <v/>
      </c>
      <c r="D57" s="147" t="str">
        <f>IF(得点経過データ入力○!C57&gt;0,"分","")</f>
        <v/>
      </c>
      <c r="E57" s="151" t="str">
        <f>IF(得点経過データ入力○!D57&gt;0,VLOOKUP(得点経過データ入力○!D57,VLOOKUP情報!$C$2:$D$3,2,FALSE),"")</f>
        <v/>
      </c>
      <c r="F57" s="147" t="str">
        <f>IF(得点経過データ入力○!E57&gt;0,VLOOKUP(得点経過データ入力○!E57,VLOOKUP情報!$E$2:$F$8,2,FALSE),"")</f>
        <v/>
      </c>
      <c r="G57" s="147" t="str">
        <f>IF(得点経過データ入力○!F57&gt;0,VLOOKUP(得点経過データ入力○!F57,VLOOKUP情報!$G$2:$H$8,2,FALSE),"")</f>
        <v/>
      </c>
      <c r="H57" s="147" t="str">
        <f>IF(得点経過データ入力○!G57&gt;0,VLOOKUP(得点経過データ入力○!G57,VLOOKUP情報!$I$2:$J$15,2,FALSE),"")</f>
        <v/>
      </c>
      <c r="I57" s="147" t="str">
        <f>IF(得点経過データ入力○!H57&gt;0,VLOOKUP(得点経過データ入力○!H57,VLOOKUP情報!$K$2:$L$7,2,FALSE),"")</f>
        <v/>
      </c>
      <c r="J57" s="147" t="str">
        <f>IF(得点経過データ入力○!I57&gt;0,得点経過データ入力○!I57,"")</f>
        <v/>
      </c>
      <c r="K57" s="147" t="str">
        <f>IF(得点経過データ入力○!J57&gt;0,"→","")</f>
        <v/>
      </c>
      <c r="L57" s="147" t="str">
        <f>IF(得点経過データ入力○!J57&gt;0,得点経過データ入力○!J57,"")</f>
        <v/>
      </c>
      <c r="M57" s="147" t="str">
        <f>IF(得点経過データ入力○!K57&gt;0,"→","")</f>
        <v/>
      </c>
      <c r="N57" s="147" t="str">
        <f>IF(得点経過データ入力○!K57&gt;0,得点経過データ入力○!K57,"")</f>
        <v/>
      </c>
      <c r="O57" s="147" t="str">
        <f>IF(得点経過データ入力○!L57&gt;0,"→","")</f>
        <v/>
      </c>
      <c r="P57" s="147" t="str">
        <f>IF(得点経過データ入力○!L57&gt;0,得点経過データ入力○!L57,"")</f>
        <v/>
      </c>
      <c r="Q57" s="147" t="str">
        <f>IF(得点経過データ入力○!M57&gt;0,"→","")</f>
        <v/>
      </c>
      <c r="R57" s="147" t="str">
        <f>IF(得点経過データ入力○!M57&gt;0,得点経過データ入力○!M57,"")</f>
        <v/>
      </c>
      <c r="S57" s="147" t="str">
        <f>IF(得点経過データ入力○!N57&gt;0,"→","")</f>
        <v/>
      </c>
      <c r="T57" s="147" t="str">
        <f>IF(得点経過データ入力○!N57&gt;0,得点経過データ入力○!N57,"")</f>
        <v/>
      </c>
      <c r="U57" s="147" t="str">
        <f>IF(得点経過データ入力○!I57&gt;0,"番","")</f>
        <v/>
      </c>
      <c r="V57" s="147" t="str">
        <f>IF(得点経過データ入力○!O57&gt;0,VLOOKUP(得点経過データ入力○!O57,VLOOKUP情報!$M$2:$N$5,2,FALSE),"")</f>
        <v/>
      </c>
      <c r="W57" s="147" t="str">
        <f>IF(得点経過データ入力○!P57&gt;0,VLOOKUP(得点経過データ入力○!P57,VLOOKUP情報!$O$2:$P$7,2,FALSE),"")</f>
        <v/>
      </c>
      <c r="X57" s="147" t="str">
        <f>IF(得点経過データ入力○!Q57&gt;0,VLOOKUP(得点経過データ入力○!Q57,VLOOKUP情報!$Q$2:$R$3,2,FALSE),"")</f>
        <v/>
      </c>
      <c r="Y57" s="147" t="str">
        <f>IF(得点経過データ入力○!R57&gt;0,得点経過データ入力○!R57,"")</f>
        <v/>
      </c>
      <c r="Z57" s="147" t="str">
        <f>IF(得点経過データ入力○!S57&gt;0,VLOOKUP(得点経過データ入力○!S57,VLOOKUP情報!$S$2:$T$5,2,FALSE),"")</f>
        <v/>
      </c>
      <c r="AA57" s="147" t="str">
        <f>IF(得点経過データ入力○!T57="","",得点経過データ入力○!T57)</f>
        <v/>
      </c>
      <c r="AB57" s="147" t="str">
        <f>IF(得点経過データ入力○!W57&gt;0,得点経過データ入力○!W57,"")</f>
        <v/>
      </c>
      <c r="AC57" s="147" t="str">
        <f>IF(得点経過データ入力○!U57="","",得点経過データ入力○!U57)</f>
        <v/>
      </c>
      <c r="AD57" s="148" t="str">
        <f t="shared" si="1"/>
        <v/>
      </c>
    </row>
    <row r="58" spans="1:30" x14ac:dyDescent="0.2">
      <c r="A58" s="151" t="str">
        <f>IF(得点経過データ入力○!A58&gt;0,得点経過データ入力○!A58,"")</f>
        <v/>
      </c>
      <c r="B58" s="151" t="str">
        <f>IF(得点経過データ入力○!B58&gt;0,VLOOKUP(得点経過データ入力○!B58,VLOOKUP情報!$A$2:$B$3,2,FALSE),"")</f>
        <v/>
      </c>
      <c r="C58" s="151" t="str">
        <f>IF(得点経過データ入力○!C58&gt;0,得点経過データ入力○!C58,"")</f>
        <v/>
      </c>
      <c r="D58" s="147" t="str">
        <f>IF(得点経過データ入力○!C58&gt;0,"分","")</f>
        <v/>
      </c>
      <c r="E58" s="151" t="str">
        <f>IF(得点経過データ入力○!D58&gt;0,VLOOKUP(得点経過データ入力○!D58,VLOOKUP情報!$C$2:$D$3,2,FALSE),"")</f>
        <v/>
      </c>
      <c r="F58" s="147" t="str">
        <f>IF(得点経過データ入力○!E58&gt;0,VLOOKUP(得点経過データ入力○!E58,VLOOKUP情報!$E$2:$F$8,2,FALSE),"")</f>
        <v/>
      </c>
      <c r="G58" s="147" t="str">
        <f>IF(得点経過データ入力○!F58&gt;0,VLOOKUP(得点経過データ入力○!F58,VLOOKUP情報!$G$2:$H$8,2,FALSE),"")</f>
        <v/>
      </c>
      <c r="H58" s="147" t="str">
        <f>IF(得点経過データ入力○!G58&gt;0,VLOOKUP(得点経過データ入力○!G58,VLOOKUP情報!$I$2:$J$15,2,FALSE),"")</f>
        <v/>
      </c>
      <c r="I58" s="147" t="str">
        <f>IF(得点経過データ入力○!H58&gt;0,VLOOKUP(得点経過データ入力○!H58,VLOOKUP情報!$K$2:$L$7,2,FALSE),"")</f>
        <v/>
      </c>
      <c r="J58" s="147" t="str">
        <f>IF(得点経過データ入力○!I58&gt;0,得点経過データ入力○!I58,"")</f>
        <v/>
      </c>
      <c r="K58" s="147" t="str">
        <f>IF(得点経過データ入力○!J58&gt;0,"→","")</f>
        <v/>
      </c>
      <c r="L58" s="147" t="str">
        <f>IF(得点経過データ入力○!J58&gt;0,得点経過データ入力○!J58,"")</f>
        <v/>
      </c>
      <c r="M58" s="147" t="str">
        <f>IF(得点経過データ入力○!K58&gt;0,"→","")</f>
        <v/>
      </c>
      <c r="N58" s="147" t="str">
        <f>IF(得点経過データ入力○!K58&gt;0,得点経過データ入力○!K58,"")</f>
        <v/>
      </c>
      <c r="O58" s="147" t="str">
        <f>IF(得点経過データ入力○!L58&gt;0,"→","")</f>
        <v/>
      </c>
      <c r="P58" s="147" t="str">
        <f>IF(得点経過データ入力○!L58&gt;0,得点経過データ入力○!L58,"")</f>
        <v/>
      </c>
      <c r="Q58" s="147" t="str">
        <f>IF(得点経過データ入力○!M58&gt;0,"→","")</f>
        <v/>
      </c>
      <c r="R58" s="147" t="str">
        <f>IF(得点経過データ入力○!M58&gt;0,得点経過データ入力○!M58,"")</f>
        <v/>
      </c>
      <c r="S58" s="147" t="str">
        <f>IF(得点経過データ入力○!N58&gt;0,"→","")</f>
        <v/>
      </c>
      <c r="T58" s="147" t="str">
        <f>IF(得点経過データ入力○!N58&gt;0,得点経過データ入力○!N58,"")</f>
        <v/>
      </c>
      <c r="U58" s="147" t="str">
        <f>IF(得点経過データ入力○!I58&gt;0,"番","")</f>
        <v/>
      </c>
      <c r="V58" s="147" t="str">
        <f>IF(得点経過データ入力○!O58&gt;0,VLOOKUP(得点経過データ入力○!O58,VLOOKUP情報!$M$2:$N$5,2,FALSE),"")</f>
        <v/>
      </c>
      <c r="W58" s="147" t="str">
        <f>IF(得点経過データ入力○!P58&gt;0,VLOOKUP(得点経過データ入力○!P58,VLOOKUP情報!$O$2:$P$7,2,FALSE),"")</f>
        <v/>
      </c>
      <c r="X58" s="147" t="str">
        <f>IF(得点経過データ入力○!Q58&gt;0,VLOOKUP(得点経過データ入力○!Q58,VLOOKUP情報!$Q$2:$R$3,2,FALSE),"")</f>
        <v/>
      </c>
      <c r="Y58" s="147" t="str">
        <f>IF(得点経過データ入力○!R58&gt;0,得点経過データ入力○!R58,"")</f>
        <v/>
      </c>
      <c r="Z58" s="147" t="str">
        <f>IF(得点経過データ入力○!S58&gt;0,VLOOKUP(得点経過データ入力○!S58,VLOOKUP情報!$S$2:$T$5,2,FALSE),"")</f>
        <v/>
      </c>
      <c r="AA58" s="147" t="str">
        <f>IF(得点経過データ入力○!T58="","",得点経過データ入力○!T58)</f>
        <v/>
      </c>
      <c r="AB58" s="147" t="str">
        <f>IF(得点経過データ入力○!W58&gt;0,得点経過データ入力○!W58,"")</f>
        <v/>
      </c>
      <c r="AC58" s="147" t="str">
        <f>IF(得点経過データ入力○!U58="","",得点経過データ入力○!U58)</f>
        <v/>
      </c>
      <c r="AD58" s="148" t="str">
        <f t="shared" si="1"/>
        <v/>
      </c>
    </row>
    <row r="59" spans="1:30" x14ac:dyDescent="0.2">
      <c r="A59" s="151" t="str">
        <f>IF(得点経過データ入力○!A59&gt;0,得点経過データ入力○!A59,"")</f>
        <v/>
      </c>
      <c r="B59" s="151" t="str">
        <f>IF(得点経過データ入力○!B59&gt;0,VLOOKUP(得点経過データ入力○!B59,VLOOKUP情報!$A$2:$B$3,2,FALSE),"")</f>
        <v/>
      </c>
      <c r="C59" s="151" t="str">
        <f>IF(得点経過データ入力○!C59&gt;0,得点経過データ入力○!C59,"")</f>
        <v/>
      </c>
      <c r="D59" s="147" t="str">
        <f>IF(得点経過データ入力○!C59&gt;0,"分","")</f>
        <v/>
      </c>
      <c r="E59" s="151" t="str">
        <f>IF(得点経過データ入力○!D59&gt;0,VLOOKUP(得点経過データ入力○!D59,VLOOKUP情報!$C$2:$D$3,2,FALSE),"")</f>
        <v/>
      </c>
      <c r="F59" s="147" t="str">
        <f>IF(得点経過データ入力○!E59&gt;0,VLOOKUP(得点経過データ入力○!E59,VLOOKUP情報!$E$2:$F$8,2,FALSE),"")</f>
        <v/>
      </c>
      <c r="G59" s="147" t="str">
        <f>IF(得点経過データ入力○!F59&gt;0,VLOOKUP(得点経過データ入力○!F59,VLOOKUP情報!$G$2:$H$8,2,FALSE),"")</f>
        <v/>
      </c>
      <c r="H59" s="147" t="str">
        <f>IF(得点経過データ入力○!G59&gt;0,VLOOKUP(得点経過データ入力○!G59,VLOOKUP情報!$I$2:$J$15,2,FALSE),"")</f>
        <v/>
      </c>
      <c r="I59" s="147" t="str">
        <f>IF(得点経過データ入力○!H59&gt;0,VLOOKUP(得点経過データ入力○!H59,VLOOKUP情報!$K$2:$L$7,2,FALSE),"")</f>
        <v/>
      </c>
      <c r="J59" s="147" t="str">
        <f>IF(得点経過データ入力○!I59&gt;0,得点経過データ入力○!I59,"")</f>
        <v/>
      </c>
      <c r="K59" s="147" t="str">
        <f>IF(得点経過データ入力○!J59&gt;0,"→","")</f>
        <v/>
      </c>
      <c r="L59" s="147" t="str">
        <f>IF(得点経過データ入力○!J59&gt;0,得点経過データ入力○!J59,"")</f>
        <v/>
      </c>
      <c r="M59" s="147" t="str">
        <f>IF(得点経過データ入力○!K59&gt;0,"→","")</f>
        <v/>
      </c>
      <c r="N59" s="147" t="str">
        <f>IF(得点経過データ入力○!K59&gt;0,得点経過データ入力○!K59,"")</f>
        <v/>
      </c>
      <c r="O59" s="147" t="str">
        <f>IF(得点経過データ入力○!L59&gt;0,"→","")</f>
        <v/>
      </c>
      <c r="P59" s="147" t="str">
        <f>IF(得点経過データ入力○!L59&gt;0,得点経過データ入力○!L59,"")</f>
        <v/>
      </c>
      <c r="Q59" s="147" t="str">
        <f>IF(得点経過データ入力○!M59&gt;0,"→","")</f>
        <v/>
      </c>
      <c r="R59" s="147" t="str">
        <f>IF(得点経過データ入力○!M59&gt;0,得点経過データ入力○!M59,"")</f>
        <v/>
      </c>
      <c r="S59" s="147" t="str">
        <f>IF(得点経過データ入力○!N59&gt;0,"→","")</f>
        <v/>
      </c>
      <c r="T59" s="147" t="str">
        <f>IF(得点経過データ入力○!N59&gt;0,得点経過データ入力○!N59,"")</f>
        <v/>
      </c>
      <c r="U59" s="147" t="str">
        <f>IF(得点経過データ入力○!I59&gt;0,"番","")</f>
        <v/>
      </c>
      <c r="V59" s="147" t="str">
        <f>IF(得点経過データ入力○!O59&gt;0,VLOOKUP(得点経過データ入力○!O59,VLOOKUP情報!$M$2:$N$5,2,FALSE),"")</f>
        <v/>
      </c>
      <c r="W59" s="147" t="str">
        <f>IF(得点経過データ入力○!P59&gt;0,VLOOKUP(得点経過データ入力○!P59,VLOOKUP情報!$O$2:$P$7,2,FALSE),"")</f>
        <v/>
      </c>
      <c r="X59" s="147" t="str">
        <f>IF(得点経過データ入力○!Q59&gt;0,VLOOKUP(得点経過データ入力○!Q59,VLOOKUP情報!$Q$2:$R$3,2,FALSE),"")</f>
        <v/>
      </c>
      <c r="Y59" s="147" t="str">
        <f>IF(得点経過データ入力○!R59&gt;0,得点経過データ入力○!R59,"")</f>
        <v/>
      </c>
      <c r="Z59" s="147" t="str">
        <f>IF(得点経過データ入力○!S59&gt;0,VLOOKUP(得点経過データ入力○!S59,VLOOKUP情報!$S$2:$T$5,2,FALSE),"")</f>
        <v/>
      </c>
      <c r="AA59" s="147" t="str">
        <f>IF(得点経過データ入力○!T59="","",得点経過データ入力○!T59)</f>
        <v/>
      </c>
      <c r="AB59" s="147" t="str">
        <f>IF(得点経過データ入力○!W59&gt;0,得点経過データ入力○!W59,"")</f>
        <v/>
      </c>
      <c r="AC59" s="147" t="str">
        <f>IF(得点経過データ入力○!U59="","",得点経過データ入力○!U59)</f>
        <v/>
      </c>
      <c r="AD59" s="148" t="str">
        <f t="shared" si="1"/>
        <v/>
      </c>
    </row>
    <row r="60" spans="1:30" x14ac:dyDescent="0.2">
      <c r="A60" s="151" t="str">
        <f>IF(得点経過データ入力○!A60&gt;0,得点経過データ入力○!A60,"")</f>
        <v/>
      </c>
      <c r="B60" s="151" t="str">
        <f>IF(得点経過データ入力○!B60&gt;0,VLOOKUP(得点経過データ入力○!B60,VLOOKUP情報!$A$2:$B$3,2,FALSE),"")</f>
        <v/>
      </c>
      <c r="C60" s="151" t="str">
        <f>IF(得点経過データ入力○!C60&gt;0,得点経過データ入力○!C60,"")</f>
        <v/>
      </c>
      <c r="D60" s="147" t="str">
        <f>IF(得点経過データ入力○!C60&gt;0,"分","")</f>
        <v/>
      </c>
      <c r="E60" s="151" t="str">
        <f>IF(得点経過データ入力○!D60&gt;0,VLOOKUP(得点経過データ入力○!D60,VLOOKUP情報!$C$2:$D$3,2,FALSE),"")</f>
        <v/>
      </c>
      <c r="F60" s="147" t="str">
        <f>IF(得点経過データ入力○!E60&gt;0,VLOOKUP(得点経過データ入力○!E60,VLOOKUP情報!$E$2:$F$8,2,FALSE),"")</f>
        <v/>
      </c>
      <c r="G60" s="147" t="str">
        <f>IF(得点経過データ入力○!F60&gt;0,VLOOKUP(得点経過データ入力○!F60,VLOOKUP情報!$G$2:$H$8,2,FALSE),"")</f>
        <v/>
      </c>
      <c r="H60" s="147" t="str">
        <f>IF(得点経過データ入力○!G60&gt;0,VLOOKUP(得点経過データ入力○!G60,VLOOKUP情報!$I$2:$J$15,2,FALSE),"")</f>
        <v/>
      </c>
      <c r="I60" s="147" t="str">
        <f>IF(得点経過データ入力○!H60&gt;0,VLOOKUP(得点経過データ入力○!H60,VLOOKUP情報!$K$2:$L$7,2,FALSE),"")</f>
        <v/>
      </c>
      <c r="J60" s="147" t="str">
        <f>IF(得点経過データ入力○!I60&gt;0,得点経過データ入力○!I60,"")</f>
        <v/>
      </c>
      <c r="K60" s="147" t="str">
        <f>IF(得点経過データ入力○!J60&gt;0,"→","")</f>
        <v/>
      </c>
      <c r="L60" s="147" t="str">
        <f>IF(得点経過データ入力○!J60&gt;0,得点経過データ入力○!J60,"")</f>
        <v/>
      </c>
      <c r="M60" s="147" t="str">
        <f>IF(得点経過データ入力○!K60&gt;0,"→","")</f>
        <v/>
      </c>
      <c r="N60" s="147" t="str">
        <f>IF(得点経過データ入力○!K60&gt;0,得点経過データ入力○!K60,"")</f>
        <v/>
      </c>
      <c r="O60" s="147" t="str">
        <f>IF(得点経過データ入力○!L60&gt;0,"→","")</f>
        <v/>
      </c>
      <c r="P60" s="147" t="str">
        <f>IF(得点経過データ入力○!L60&gt;0,得点経過データ入力○!L60,"")</f>
        <v/>
      </c>
      <c r="Q60" s="147" t="str">
        <f>IF(得点経過データ入力○!M60&gt;0,"→","")</f>
        <v/>
      </c>
      <c r="R60" s="147" t="str">
        <f>IF(得点経過データ入力○!M60&gt;0,得点経過データ入力○!M60,"")</f>
        <v/>
      </c>
      <c r="S60" s="147" t="str">
        <f>IF(得点経過データ入力○!N60&gt;0,"→","")</f>
        <v/>
      </c>
      <c r="T60" s="147" t="str">
        <f>IF(得点経過データ入力○!N60&gt;0,得点経過データ入力○!N60,"")</f>
        <v/>
      </c>
      <c r="U60" s="147" t="str">
        <f>IF(得点経過データ入力○!I60&gt;0,"番","")</f>
        <v/>
      </c>
      <c r="V60" s="147" t="str">
        <f>IF(得点経過データ入力○!O60&gt;0,VLOOKUP(得点経過データ入力○!O60,VLOOKUP情報!$M$2:$N$5,2,FALSE),"")</f>
        <v/>
      </c>
      <c r="W60" s="147" t="str">
        <f>IF(得点経過データ入力○!P60&gt;0,VLOOKUP(得点経過データ入力○!P60,VLOOKUP情報!$O$2:$P$7,2,FALSE),"")</f>
        <v/>
      </c>
      <c r="X60" s="147" t="str">
        <f>IF(得点経過データ入力○!Q60&gt;0,VLOOKUP(得点経過データ入力○!Q60,VLOOKUP情報!$Q$2:$R$3,2,FALSE),"")</f>
        <v/>
      </c>
      <c r="Y60" s="147" t="str">
        <f>IF(得点経過データ入力○!R60&gt;0,得点経過データ入力○!R60,"")</f>
        <v/>
      </c>
      <c r="Z60" s="147" t="str">
        <f>IF(得点経過データ入力○!S60&gt;0,VLOOKUP(得点経過データ入力○!S60,VLOOKUP情報!$S$2:$T$5,2,FALSE),"")</f>
        <v/>
      </c>
      <c r="AA60" s="147" t="str">
        <f>IF(得点経過データ入力○!T60="","",得点経過データ入力○!T60)</f>
        <v/>
      </c>
      <c r="AB60" s="147" t="str">
        <f>IF(得点経過データ入力○!W60&gt;0,得点経過データ入力○!W60,"")</f>
        <v/>
      </c>
      <c r="AC60" s="147" t="str">
        <f>IF(得点経過データ入力○!U60="","",得点経過データ入力○!U60)</f>
        <v/>
      </c>
      <c r="AD60" s="148" t="str">
        <f t="shared" si="1"/>
        <v/>
      </c>
    </row>
    <row r="61" spans="1:30" x14ac:dyDescent="0.2">
      <c r="A61" s="151" t="str">
        <f>IF(得点経過データ入力○!A61&gt;0,得点経過データ入力○!A61,"")</f>
        <v/>
      </c>
      <c r="B61" s="151" t="str">
        <f>IF(得点経過データ入力○!B61&gt;0,VLOOKUP(得点経過データ入力○!B61,VLOOKUP情報!$A$2:$B$3,2,FALSE),"")</f>
        <v/>
      </c>
      <c r="C61" s="151" t="str">
        <f>IF(得点経過データ入力○!C61&gt;0,得点経過データ入力○!C61,"")</f>
        <v/>
      </c>
      <c r="D61" s="147" t="str">
        <f>IF(得点経過データ入力○!C61&gt;0,"分","")</f>
        <v/>
      </c>
      <c r="E61" s="151" t="str">
        <f>IF(得点経過データ入力○!D61&gt;0,VLOOKUP(得点経過データ入力○!D61,VLOOKUP情報!$C$2:$D$3,2,FALSE),"")</f>
        <v/>
      </c>
      <c r="F61" s="147" t="str">
        <f>IF(得点経過データ入力○!E61&gt;0,VLOOKUP(得点経過データ入力○!E61,VLOOKUP情報!$E$2:$F$8,2,FALSE),"")</f>
        <v/>
      </c>
      <c r="G61" s="147" t="str">
        <f>IF(得点経過データ入力○!F61&gt;0,VLOOKUP(得点経過データ入力○!F61,VLOOKUP情報!$G$2:$H$8,2,FALSE),"")</f>
        <v/>
      </c>
      <c r="H61" s="147" t="str">
        <f>IF(得点経過データ入力○!G61&gt;0,VLOOKUP(得点経過データ入力○!G61,VLOOKUP情報!$I$2:$J$15,2,FALSE),"")</f>
        <v/>
      </c>
      <c r="I61" s="147" t="str">
        <f>IF(得点経過データ入力○!H61&gt;0,VLOOKUP(得点経過データ入力○!H61,VLOOKUP情報!$K$2:$L$7,2,FALSE),"")</f>
        <v/>
      </c>
      <c r="J61" s="147" t="str">
        <f>IF(得点経過データ入力○!I61&gt;0,得点経過データ入力○!I61,"")</f>
        <v/>
      </c>
      <c r="K61" s="147" t="str">
        <f>IF(得点経過データ入力○!J61&gt;0,"→","")</f>
        <v/>
      </c>
      <c r="L61" s="147" t="str">
        <f>IF(得点経過データ入力○!J61&gt;0,得点経過データ入力○!J61,"")</f>
        <v/>
      </c>
      <c r="M61" s="147" t="str">
        <f>IF(得点経過データ入力○!K61&gt;0,"→","")</f>
        <v/>
      </c>
      <c r="N61" s="147" t="str">
        <f>IF(得点経過データ入力○!K61&gt;0,得点経過データ入力○!K61,"")</f>
        <v/>
      </c>
      <c r="O61" s="147" t="str">
        <f>IF(得点経過データ入力○!L61&gt;0,"→","")</f>
        <v/>
      </c>
      <c r="P61" s="147" t="str">
        <f>IF(得点経過データ入力○!L61&gt;0,得点経過データ入力○!L61,"")</f>
        <v/>
      </c>
      <c r="Q61" s="147" t="str">
        <f>IF(得点経過データ入力○!M61&gt;0,"→","")</f>
        <v/>
      </c>
      <c r="R61" s="147" t="str">
        <f>IF(得点経過データ入力○!M61&gt;0,得点経過データ入力○!M61,"")</f>
        <v/>
      </c>
      <c r="S61" s="147" t="str">
        <f>IF(得点経過データ入力○!N61&gt;0,"→","")</f>
        <v/>
      </c>
      <c r="T61" s="147" t="str">
        <f>IF(得点経過データ入力○!N61&gt;0,得点経過データ入力○!N61,"")</f>
        <v/>
      </c>
      <c r="U61" s="147" t="str">
        <f>IF(得点経過データ入力○!I61&gt;0,"番","")</f>
        <v/>
      </c>
      <c r="V61" s="147" t="str">
        <f>IF(得点経過データ入力○!O61&gt;0,VLOOKUP(得点経過データ入力○!O61,VLOOKUP情報!$M$2:$N$5,2,FALSE),"")</f>
        <v/>
      </c>
      <c r="W61" s="147" t="str">
        <f>IF(得点経過データ入力○!P61&gt;0,VLOOKUP(得点経過データ入力○!P61,VLOOKUP情報!$O$2:$P$7,2,FALSE),"")</f>
        <v/>
      </c>
      <c r="X61" s="147" t="str">
        <f>IF(得点経過データ入力○!Q61&gt;0,VLOOKUP(得点経過データ入力○!Q61,VLOOKUP情報!$Q$2:$R$3,2,FALSE),"")</f>
        <v/>
      </c>
      <c r="Y61" s="147" t="str">
        <f>IF(得点経過データ入力○!R61&gt;0,得点経過データ入力○!R61,"")</f>
        <v/>
      </c>
      <c r="Z61" s="147" t="str">
        <f>IF(得点経過データ入力○!S61&gt;0,VLOOKUP(得点経過データ入力○!S61,VLOOKUP情報!$S$2:$T$5,2,FALSE),"")</f>
        <v/>
      </c>
      <c r="AA61" s="147" t="str">
        <f>IF(得点経過データ入力○!T61="","",得点経過データ入力○!T61)</f>
        <v/>
      </c>
      <c r="AB61" s="147" t="str">
        <f>IF(得点経過データ入力○!W61&gt;0,得点経過データ入力○!W61,"")</f>
        <v/>
      </c>
      <c r="AC61" s="147" t="str">
        <f>IF(得点経過データ入力○!U61="","",得点経過データ入力○!U61)</f>
        <v/>
      </c>
      <c r="AD61" s="148" t="str">
        <f t="shared" si="1"/>
        <v/>
      </c>
    </row>
    <row r="62" spans="1:30" x14ac:dyDescent="0.2">
      <c r="A62" s="151" t="str">
        <f>IF(得点経過データ入力○!A62&gt;0,得点経過データ入力○!A62,"")</f>
        <v/>
      </c>
      <c r="B62" s="151" t="str">
        <f>IF(得点経過データ入力○!B62&gt;0,VLOOKUP(得点経過データ入力○!B62,VLOOKUP情報!$A$2:$B$3,2,FALSE),"")</f>
        <v/>
      </c>
      <c r="C62" s="151" t="str">
        <f>IF(得点経過データ入力○!C62&gt;0,得点経過データ入力○!C62,"")</f>
        <v/>
      </c>
      <c r="D62" s="147" t="str">
        <f>IF(得点経過データ入力○!C62&gt;0,"分","")</f>
        <v/>
      </c>
      <c r="E62" s="151" t="str">
        <f>IF(得点経過データ入力○!D62&gt;0,VLOOKUP(得点経過データ入力○!D62,VLOOKUP情報!$C$2:$D$3,2,FALSE),"")</f>
        <v/>
      </c>
      <c r="F62" s="147" t="str">
        <f>IF(得点経過データ入力○!E62&gt;0,VLOOKUP(得点経過データ入力○!E62,VLOOKUP情報!$E$2:$F$8,2,FALSE),"")</f>
        <v/>
      </c>
      <c r="G62" s="147" t="str">
        <f>IF(得点経過データ入力○!F62&gt;0,VLOOKUP(得点経過データ入力○!F62,VLOOKUP情報!$G$2:$H$8,2,FALSE),"")</f>
        <v/>
      </c>
      <c r="H62" s="147" t="str">
        <f>IF(得点経過データ入力○!G62&gt;0,VLOOKUP(得点経過データ入力○!G62,VLOOKUP情報!$I$2:$J$15,2,FALSE),"")</f>
        <v/>
      </c>
      <c r="I62" s="147" t="str">
        <f>IF(得点経過データ入力○!H62&gt;0,VLOOKUP(得点経過データ入力○!H62,VLOOKUP情報!$K$2:$L$7,2,FALSE),"")</f>
        <v/>
      </c>
      <c r="J62" s="147" t="str">
        <f>IF(得点経過データ入力○!I62&gt;0,得点経過データ入力○!I62,"")</f>
        <v/>
      </c>
      <c r="K62" s="147" t="str">
        <f>IF(得点経過データ入力○!J62&gt;0,"→","")</f>
        <v/>
      </c>
      <c r="L62" s="147" t="str">
        <f>IF(得点経過データ入力○!J62&gt;0,得点経過データ入力○!J62,"")</f>
        <v/>
      </c>
      <c r="M62" s="147" t="str">
        <f>IF(得点経過データ入力○!K62&gt;0,"→","")</f>
        <v/>
      </c>
      <c r="N62" s="147" t="str">
        <f>IF(得点経過データ入力○!K62&gt;0,得点経過データ入力○!K62,"")</f>
        <v/>
      </c>
      <c r="O62" s="147" t="str">
        <f>IF(得点経過データ入力○!L62&gt;0,"→","")</f>
        <v/>
      </c>
      <c r="P62" s="147" t="str">
        <f>IF(得点経過データ入力○!L62&gt;0,得点経過データ入力○!L62,"")</f>
        <v/>
      </c>
      <c r="Q62" s="147" t="str">
        <f>IF(得点経過データ入力○!M62&gt;0,"→","")</f>
        <v/>
      </c>
      <c r="R62" s="147" t="str">
        <f>IF(得点経過データ入力○!M62&gt;0,得点経過データ入力○!M62,"")</f>
        <v/>
      </c>
      <c r="S62" s="147" t="str">
        <f>IF(得点経過データ入力○!N62&gt;0,"→","")</f>
        <v/>
      </c>
      <c r="T62" s="147" t="str">
        <f>IF(得点経過データ入力○!N62&gt;0,得点経過データ入力○!N62,"")</f>
        <v/>
      </c>
      <c r="U62" s="147" t="str">
        <f>IF(得点経過データ入力○!I62&gt;0,"番","")</f>
        <v/>
      </c>
      <c r="V62" s="147" t="str">
        <f>IF(得点経過データ入力○!O62&gt;0,VLOOKUP(得点経過データ入力○!O62,VLOOKUP情報!$M$2:$N$5,2,FALSE),"")</f>
        <v/>
      </c>
      <c r="W62" s="147" t="str">
        <f>IF(得点経過データ入力○!P62&gt;0,VLOOKUP(得点経過データ入力○!P62,VLOOKUP情報!$O$2:$P$7,2,FALSE),"")</f>
        <v/>
      </c>
      <c r="X62" s="147" t="str">
        <f>IF(得点経過データ入力○!Q62&gt;0,VLOOKUP(得点経過データ入力○!Q62,VLOOKUP情報!$Q$2:$R$3,2,FALSE),"")</f>
        <v/>
      </c>
      <c r="Y62" s="147" t="str">
        <f>IF(得点経過データ入力○!R62&gt;0,得点経過データ入力○!R62,"")</f>
        <v/>
      </c>
      <c r="Z62" s="147" t="str">
        <f>IF(得点経過データ入力○!S62&gt;0,VLOOKUP(得点経過データ入力○!S62,VLOOKUP情報!$S$2:$T$5,2,FALSE),"")</f>
        <v/>
      </c>
      <c r="AA62" s="147" t="str">
        <f>IF(得点経過データ入力○!T62="","",得点経過データ入力○!T62)</f>
        <v/>
      </c>
      <c r="AB62" s="147" t="str">
        <f>IF(得点経過データ入力○!W62&gt;0,得点経過データ入力○!W62,"")</f>
        <v/>
      </c>
      <c r="AC62" s="147" t="str">
        <f>IF(得点経過データ入力○!U62="","",得点経過データ入力○!U62)</f>
        <v/>
      </c>
      <c r="AD62" s="148" t="str">
        <f t="shared" si="1"/>
        <v/>
      </c>
    </row>
    <row r="63" spans="1:30" x14ac:dyDescent="0.2">
      <c r="A63" s="151" t="str">
        <f>IF(得点経過データ入力○!A63&gt;0,得点経過データ入力○!A63,"")</f>
        <v/>
      </c>
      <c r="B63" s="151" t="str">
        <f>IF(得点経過データ入力○!B63&gt;0,VLOOKUP(得点経過データ入力○!B63,VLOOKUP情報!$A$2:$B$3,2,FALSE),"")</f>
        <v/>
      </c>
      <c r="C63" s="151" t="str">
        <f>IF(得点経過データ入力○!C63&gt;0,得点経過データ入力○!C63,"")</f>
        <v/>
      </c>
      <c r="D63" s="147" t="str">
        <f>IF(得点経過データ入力○!C63&gt;0,"分","")</f>
        <v/>
      </c>
      <c r="E63" s="151" t="str">
        <f>IF(得点経過データ入力○!D63&gt;0,VLOOKUP(得点経過データ入力○!D63,VLOOKUP情報!$C$2:$D$3,2,FALSE),"")</f>
        <v/>
      </c>
      <c r="F63" s="147" t="str">
        <f>IF(得点経過データ入力○!E63&gt;0,VLOOKUP(得点経過データ入力○!E63,VLOOKUP情報!$E$2:$F$8,2,FALSE),"")</f>
        <v/>
      </c>
      <c r="G63" s="147" t="str">
        <f>IF(得点経過データ入力○!F63&gt;0,VLOOKUP(得点経過データ入力○!F63,VLOOKUP情報!$G$2:$H$8,2,FALSE),"")</f>
        <v/>
      </c>
      <c r="H63" s="147" t="str">
        <f>IF(得点経過データ入力○!G63&gt;0,VLOOKUP(得点経過データ入力○!G63,VLOOKUP情報!$I$2:$J$15,2,FALSE),"")</f>
        <v/>
      </c>
      <c r="I63" s="147" t="str">
        <f>IF(得点経過データ入力○!H63&gt;0,VLOOKUP(得点経過データ入力○!H63,VLOOKUP情報!$K$2:$L$7,2,FALSE),"")</f>
        <v/>
      </c>
      <c r="J63" s="147" t="str">
        <f>IF(得点経過データ入力○!I63&gt;0,得点経過データ入力○!I63,"")</f>
        <v/>
      </c>
      <c r="K63" s="147" t="str">
        <f>IF(得点経過データ入力○!J63&gt;0,"→","")</f>
        <v/>
      </c>
      <c r="L63" s="147" t="str">
        <f>IF(得点経過データ入力○!J63&gt;0,得点経過データ入力○!J63,"")</f>
        <v/>
      </c>
      <c r="M63" s="147" t="str">
        <f>IF(得点経過データ入力○!K63&gt;0,"→","")</f>
        <v/>
      </c>
      <c r="N63" s="147" t="str">
        <f>IF(得点経過データ入力○!K63&gt;0,得点経過データ入力○!K63,"")</f>
        <v/>
      </c>
      <c r="O63" s="147" t="str">
        <f>IF(得点経過データ入力○!L63&gt;0,"→","")</f>
        <v/>
      </c>
      <c r="P63" s="147" t="str">
        <f>IF(得点経過データ入力○!L63&gt;0,得点経過データ入力○!L63,"")</f>
        <v/>
      </c>
      <c r="Q63" s="147" t="str">
        <f>IF(得点経過データ入力○!M63&gt;0,"→","")</f>
        <v/>
      </c>
      <c r="R63" s="147" t="str">
        <f>IF(得点経過データ入力○!M63&gt;0,得点経過データ入力○!M63,"")</f>
        <v/>
      </c>
      <c r="S63" s="147" t="str">
        <f>IF(得点経過データ入力○!N63&gt;0,"→","")</f>
        <v/>
      </c>
      <c r="T63" s="147" t="str">
        <f>IF(得点経過データ入力○!N63&gt;0,得点経過データ入力○!N63,"")</f>
        <v/>
      </c>
      <c r="U63" s="147" t="str">
        <f>IF(得点経過データ入力○!I63&gt;0,"番","")</f>
        <v/>
      </c>
      <c r="V63" s="147" t="str">
        <f>IF(得点経過データ入力○!O63&gt;0,VLOOKUP(得点経過データ入力○!O63,VLOOKUP情報!$M$2:$N$5,2,FALSE),"")</f>
        <v/>
      </c>
      <c r="W63" s="147" t="str">
        <f>IF(得点経過データ入力○!P63&gt;0,VLOOKUP(得点経過データ入力○!P63,VLOOKUP情報!$O$2:$P$7,2,FALSE),"")</f>
        <v/>
      </c>
      <c r="X63" s="147" t="str">
        <f>IF(得点経過データ入力○!Q63&gt;0,VLOOKUP(得点経過データ入力○!Q63,VLOOKUP情報!$Q$2:$R$3,2,FALSE),"")</f>
        <v/>
      </c>
      <c r="Y63" s="147" t="str">
        <f>IF(得点経過データ入力○!R63&gt;0,得点経過データ入力○!R63,"")</f>
        <v/>
      </c>
      <c r="Z63" s="147" t="str">
        <f>IF(得点経過データ入力○!S63&gt;0,VLOOKUP(得点経過データ入力○!S63,VLOOKUP情報!$S$2:$T$5,2,FALSE),"")</f>
        <v/>
      </c>
      <c r="AA63" s="147" t="str">
        <f>IF(得点経過データ入力○!T63="","",得点経過データ入力○!T63)</f>
        <v/>
      </c>
      <c r="AB63" s="147" t="str">
        <f>IF(得点経過データ入力○!W63&gt;0,得点経過データ入力○!W63,"")</f>
        <v/>
      </c>
      <c r="AC63" s="147" t="str">
        <f>IF(得点経過データ入力○!U63="","",得点経過データ入力○!U63)</f>
        <v/>
      </c>
      <c r="AD63" s="148" t="str">
        <f t="shared" si="1"/>
        <v/>
      </c>
    </row>
    <row r="64" spans="1:30" x14ac:dyDescent="0.2">
      <c r="A64" s="151" t="str">
        <f>IF(得点経過データ入力○!A64&gt;0,得点経過データ入力○!A64,"")</f>
        <v/>
      </c>
      <c r="B64" s="151" t="str">
        <f>IF(得点経過データ入力○!B64&gt;0,VLOOKUP(得点経過データ入力○!B64,VLOOKUP情報!$A$2:$B$3,2,FALSE),"")</f>
        <v/>
      </c>
      <c r="C64" s="151" t="str">
        <f>IF(得点経過データ入力○!C64&gt;0,得点経過データ入力○!C64,"")</f>
        <v/>
      </c>
      <c r="D64" s="147" t="str">
        <f>IF(得点経過データ入力○!C64&gt;0,"分","")</f>
        <v/>
      </c>
      <c r="E64" s="151" t="str">
        <f>IF(得点経過データ入力○!D64&gt;0,VLOOKUP(得点経過データ入力○!D64,VLOOKUP情報!$C$2:$D$3,2,FALSE),"")</f>
        <v/>
      </c>
      <c r="F64" s="147" t="str">
        <f>IF(得点経過データ入力○!E64&gt;0,VLOOKUP(得点経過データ入力○!E64,VLOOKUP情報!$E$2:$F$8,2,FALSE),"")</f>
        <v/>
      </c>
      <c r="G64" s="147" t="str">
        <f>IF(得点経過データ入力○!F64&gt;0,VLOOKUP(得点経過データ入力○!F64,VLOOKUP情報!$G$2:$H$8,2,FALSE),"")</f>
        <v/>
      </c>
      <c r="H64" s="147" t="str">
        <f>IF(得点経過データ入力○!G64&gt;0,VLOOKUP(得点経過データ入力○!G64,VLOOKUP情報!$I$2:$J$15,2,FALSE),"")</f>
        <v/>
      </c>
      <c r="I64" s="147" t="str">
        <f>IF(得点経過データ入力○!H64&gt;0,VLOOKUP(得点経過データ入力○!H64,VLOOKUP情報!$K$2:$L$7,2,FALSE),"")</f>
        <v/>
      </c>
      <c r="J64" s="147" t="str">
        <f>IF(得点経過データ入力○!I64&gt;0,得点経過データ入力○!I64,"")</f>
        <v/>
      </c>
      <c r="K64" s="147" t="str">
        <f>IF(得点経過データ入力○!J64&gt;0,"→","")</f>
        <v/>
      </c>
      <c r="L64" s="147" t="str">
        <f>IF(得点経過データ入力○!J64&gt;0,得点経過データ入力○!J64,"")</f>
        <v/>
      </c>
      <c r="M64" s="147" t="str">
        <f>IF(得点経過データ入力○!K64&gt;0,"→","")</f>
        <v/>
      </c>
      <c r="N64" s="147" t="str">
        <f>IF(得点経過データ入力○!K64&gt;0,得点経過データ入力○!K64,"")</f>
        <v/>
      </c>
      <c r="O64" s="147" t="str">
        <f>IF(得点経過データ入力○!L64&gt;0,"→","")</f>
        <v/>
      </c>
      <c r="P64" s="147" t="str">
        <f>IF(得点経過データ入力○!L64&gt;0,得点経過データ入力○!L64,"")</f>
        <v/>
      </c>
      <c r="Q64" s="147" t="str">
        <f>IF(得点経過データ入力○!M64&gt;0,"→","")</f>
        <v/>
      </c>
      <c r="R64" s="147" t="str">
        <f>IF(得点経過データ入力○!M64&gt;0,得点経過データ入力○!M64,"")</f>
        <v/>
      </c>
      <c r="S64" s="147" t="str">
        <f>IF(得点経過データ入力○!N64&gt;0,"→","")</f>
        <v/>
      </c>
      <c r="T64" s="147" t="str">
        <f>IF(得点経過データ入力○!N64&gt;0,得点経過データ入力○!N64,"")</f>
        <v/>
      </c>
      <c r="U64" s="147" t="str">
        <f>IF(得点経過データ入力○!I64&gt;0,"番","")</f>
        <v/>
      </c>
      <c r="V64" s="147" t="str">
        <f>IF(得点経過データ入力○!O64&gt;0,VLOOKUP(得点経過データ入力○!O64,VLOOKUP情報!$M$2:$N$5,2,FALSE),"")</f>
        <v/>
      </c>
      <c r="W64" s="147" t="str">
        <f>IF(得点経過データ入力○!P64&gt;0,VLOOKUP(得点経過データ入力○!P64,VLOOKUP情報!$O$2:$P$7,2,FALSE),"")</f>
        <v/>
      </c>
      <c r="X64" s="147" t="str">
        <f>IF(得点経過データ入力○!Q64&gt;0,VLOOKUP(得点経過データ入力○!Q64,VLOOKUP情報!$Q$2:$R$3,2,FALSE),"")</f>
        <v/>
      </c>
      <c r="Y64" s="147" t="str">
        <f>IF(得点経過データ入力○!R64&gt;0,得点経過データ入力○!R64,"")</f>
        <v/>
      </c>
      <c r="Z64" s="147" t="str">
        <f>IF(得点経過データ入力○!S64&gt;0,VLOOKUP(得点経過データ入力○!S64,VLOOKUP情報!$S$2:$T$5,2,FALSE),"")</f>
        <v/>
      </c>
      <c r="AA64" s="147" t="str">
        <f>IF(得点経過データ入力○!T64="","",得点経過データ入力○!T64)</f>
        <v/>
      </c>
      <c r="AB64" s="147" t="str">
        <f>IF(得点経過データ入力○!W64&gt;0,得点経過データ入力○!W64,"")</f>
        <v/>
      </c>
      <c r="AC64" s="147" t="str">
        <f>IF(得点経過データ入力○!U64="","",得点経過データ入力○!U64)</f>
        <v/>
      </c>
      <c r="AD64" s="148" t="str">
        <f t="shared" si="1"/>
        <v/>
      </c>
    </row>
    <row r="65" spans="1:30" x14ac:dyDescent="0.2">
      <c r="A65" s="151" t="str">
        <f>IF(得点経過データ入力○!A65&gt;0,得点経過データ入力○!A65,"")</f>
        <v/>
      </c>
      <c r="B65" s="151" t="str">
        <f>IF(得点経過データ入力○!B65&gt;0,VLOOKUP(得点経過データ入力○!B65,VLOOKUP情報!$A$2:$B$3,2,FALSE),"")</f>
        <v/>
      </c>
      <c r="C65" s="151" t="str">
        <f>IF(得点経過データ入力○!C65&gt;0,得点経過データ入力○!C65,"")</f>
        <v/>
      </c>
      <c r="D65" s="147" t="str">
        <f>IF(得点経過データ入力○!C65&gt;0,"分","")</f>
        <v/>
      </c>
      <c r="E65" s="151" t="str">
        <f>IF(得点経過データ入力○!D65&gt;0,VLOOKUP(得点経過データ入力○!D65,VLOOKUP情報!$C$2:$D$3,2,FALSE),"")</f>
        <v/>
      </c>
      <c r="F65" s="147" t="str">
        <f>IF(得点経過データ入力○!E65&gt;0,VLOOKUP(得点経過データ入力○!E65,VLOOKUP情報!$E$2:$F$8,2,FALSE),"")</f>
        <v/>
      </c>
      <c r="G65" s="147" t="str">
        <f>IF(得点経過データ入力○!F65&gt;0,VLOOKUP(得点経過データ入力○!F65,VLOOKUP情報!$G$2:$H$8,2,FALSE),"")</f>
        <v/>
      </c>
      <c r="H65" s="147" t="str">
        <f>IF(得点経過データ入力○!G65&gt;0,VLOOKUP(得点経過データ入力○!G65,VLOOKUP情報!$I$2:$J$15,2,FALSE),"")</f>
        <v/>
      </c>
      <c r="I65" s="147" t="str">
        <f>IF(得点経過データ入力○!H65&gt;0,VLOOKUP(得点経過データ入力○!H65,VLOOKUP情報!$K$2:$L$7,2,FALSE),"")</f>
        <v/>
      </c>
      <c r="J65" s="147" t="str">
        <f>IF(得点経過データ入力○!I65&gt;0,得点経過データ入力○!I65,"")</f>
        <v/>
      </c>
      <c r="K65" s="147" t="str">
        <f>IF(得点経過データ入力○!J65&gt;0,"→","")</f>
        <v/>
      </c>
      <c r="L65" s="147" t="str">
        <f>IF(得点経過データ入力○!J65&gt;0,得点経過データ入力○!J65,"")</f>
        <v/>
      </c>
      <c r="M65" s="147" t="str">
        <f>IF(得点経過データ入力○!K65&gt;0,"→","")</f>
        <v/>
      </c>
      <c r="N65" s="147" t="str">
        <f>IF(得点経過データ入力○!K65&gt;0,得点経過データ入力○!K65,"")</f>
        <v/>
      </c>
      <c r="O65" s="147" t="str">
        <f>IF(得点経過データ入力○!L65&gt;0,"→","")</f>
        <v/>
      </c>
      <c r="P65" s="147" t="str">
        <f>IF(得点経過データ入力○!L65&gt;0,得点経過データ入力○!L65,"")</f>
        <v/>
      </c>
      <c r="Q65" s="147" t="str">
        <f>IF(得点経過データ入力○!M65&gt;0,"→","")</f>
        <v/>
      </c>
      <c r="R65" s="147" t="str">
        <f>IF(得点経過データ入力○!M65&gt;0,得点経過データ入力○!M65,"")</f>
        <v/>
      </c>
      <c r="S65" s="147" t="str">
        <f>IF(得点経過データ入力○!N65&gt;0,"→","")</f>
        <v/>
      </c>
      <c r="T65" s="147" t="str">
        <f>IF(得点経過データ入力○!N65&gt;0,得点経過データ入力○!N65,"")</f>
        <v/>
      </c>
      <c r="U65" s="147" t="str">
        <f>IF(得点経過データ入力○!I65&gt;0,"番","")</f>
        <v/>
      </c>
      <c r="V65" s="147" t="str">
        <f>IF(得点経過データ入力○!O65&gt;0,VLOOKUP(得点経過データ入力○!O65,VLOOKUP情報!$M$2:$N$5,2,FALSE),"")</f>
        <v/>
      </c>
      <c r="W65" s="147" t="str">
        <f>IF(得点経過データ入力○!P65&gt;0,VLOOKUP(得点経過データ入力○!P65,VLOOKUP情報!$O$2:$P$7,2,FALSE),"")</f>
        <v/>
      </c>
      <c r="X65" s="147" t="str">
        <f>IF(得点経過データ入力○!Q65&gt;0,VLOOKUP(得点経過データ入力○!Q65,VLOOKUP情報!$Q$2:$R$3,2,FALSE),"")</f>
        <v/>
      </c>
      <c r="Y65" s="147" t="str">
        <f>IF(得点経過データ入力○!R65&gt;0,得点経過データ入力○!R65,"")</f>
        <v/>
      </c>
      <c r="Z65" s="147" t="str">
        <f>IF(得点経過データ入力○!S65&gt;0,VLOOKUP(得点経過データ入力○!S65,VLOOKUP情報!$S$2:$T$5,2,FALSE),"")</f>
        <v/>
      </c>
      <c r="AA65" s="147" t="str">
        <f>IF(得点経過データ入力○!T65="","",得点経過データ入力○!T65)</f>
        <v/>
      </c>
      <c r="AB65" s="147" t="str">
        <f>IF(得点経過データ入力○!W65&gt;0,得点経過データ入力○!W65,"")</f>
        <v/>
      </c>
      <c r="AC65" s="147" t="str">
        <f>IF(得点経過データ入力○!U65="","",得点経過データ入力○!U65)</f>
        <v/>
      </c>
      <c r="AD65" s="148" t="str">
        <f t="shared" si="1"/>
        <v/>
      </c>
    </row>
    <row r="66" spans="1:30" x14ac:dyDescent="0.2">
      <c r="A66" s="151" t="str">
        <f>IF(得点経過データ入力○!A66&gt;0,得点経過データ入力○!A66,"")</f>
        <v/>
      </c>
      <c r="B66" s="151" t="str">
        <f>IF(得点経過データ入力○!B66&gt;0,VLOOKUP(得点経過データ入力○!B66,VLOOKUP情報!$A$2:$B$3,2,FALSE),"")</f>
        <v/>
      </c>
      <c r="C66" s="151" t="str">
        <f>IF(得点経過データ入力○!C66&gt;0,得点経過データ入力○!C66,"")</f>
        <v/>
      </c>
      <c r="D66" s="147" t="str">
        <f>IF(得点経過データ入力○!C66&gt;0,"分","")</f>
        <v/>
      </c>
      <c r="E66" s="151" t="str">
        <f>IF(得点経過データ入力○!D66&gt;0,VLOOKUP(得点経過データ入力○!D66,VLOOKUP情報!$C$2:$D$3,2,FALSE),"")</f>
        <v/>
      </c>
      <c r="F66" s="147" t="str">
        <f>IF(得点経過データ入力○!E66&gt;0,VLOOKUP(得点経過データ入力○!E66,VLOOKUP情報!$E$2:$F$8,2,FALSE),"")</f>
        <v/>
      </c>
      <c r="G66" s="147" t="str">
        <f>IF(得点経過データ入力○!F66&gt;0,VLOOKUP(得点経過データ入力○!F66,VLOOKUP情報!$G$2:$H$8,2,FALSE),"")</f>
        <v/>
      </c>
      <c r="H66" s="147" t="str">
        <f>IF(得点経過データ入力○!G66&gt;0,VLOOKUP(得点経過データ入力○!G66,VLOOKUP情報!$I$2:$J$15,2,FALSE),"")</f>
        <v/>
      </c>
      <c r="I66" s="147" t="str">
        <f>IF(得点経過データ入力○!H66&gt;0,VLOOKUP(得点経過データ入力○!H66,VLOOKUP情報!$K$2:$L$7,2,FALSE),"")</f>
        <v/>
      </c>
      <c r="J66" s="147" t="str">
        <f>IF(得点経過データ入力○!I66&gt;0,得点経過データ入力○!I66,"")</f>
        <v/>
      </c>
      <c r="K66" s="147" t="str">
        <f>IF(得点経過データ入力○!J66&gt;0,"→","")</f>
        <v/>
      </c>
      <c r="L66" s="147" t="str">
        <f>IF(得点経過データ入力○!J66&gt;0,得点経過データ入力○!J66,"")</f>
        <v/>
      </c>
      <c r="M66" s="147" t="str">
        <f>IF(得点経過データ入力○!K66&gt;0,"→","")</f>
        <v/>
      </c>
      <c r="N66" s="147" t="str">
        <f>IF(得点経過データ入力○!K66&gt;0,得点経過データ入力○!K66,"")</f>
        <v/>
      </c>
      <c r="O66" s="147" t="str">
        <f>IF(得点経過データ入力○!L66&gt;0,"→","")</f>
        <v/>
      </c>
      <c r="P66" s="147" t="str">
        <f>IF(得点経過データ入力○!L66&gt;0,得点経過データ入力○!L66,"")</f>
        <v/>
      </c>
      <c r="Q66" s="147" t="str">
        <f>IF(得点経過データ入力○!M66&gt;0,"→","")</f>
        <v/>
      </c>
      <c r="R66" s="147" t="str">
        <f>IF(得点経過データ入力○!M66&gt;0,得点経過データ入力○!M66,"")</f>
        <v/>
      </c>
      <c r="S66" s="147" t="str">
        <f>IF(得点経過データ入力○!N66&gt;0,"→","")</f>
        <v/>
      </c>
      <c r="T66" s="147" t="str">
        <f>IF(得点経過データ入力○!N66&gt;0,得点経過データ入力○!N66,"")</f>
        <v/>
      </c>
      <c r="U66" s="147" t="str">
        <f>IF(得点経過データ入力○!I66&gt;0,"番","")</f>
        <v/>
      </c>
      <c r="V66" s="147" t="str">
        <f>IF(得点経過データ入力○!O66&gt;0,VLOOKUP(得点経過データ入力○!O66,VLOOKUP情報!$M$2:$N$5,2,FALSE),"")</f>
        <v/>
      </c>
      <c r="W66" s="147" t="str">
        <f>IF(得点経過データ入力○!P66&gt;0,VLOOKUP(得点経過データ入力○!P66,VLOOKUP情報!$O$2:$P$7,2,FALSE),"")</f>
        <v/>
      </c>
      <c r="X66" s="147" t="str">
        <f>IF(得点経過データ入力○!Q66&gt;0,VLOOKUP(得点経過データ入力○!Q66,VLOOKUP情報!$Q$2:$R$3,2,FALSE),"")</f>
        <v/>
      </c>
      <c r="Y66" s="147" t="str">
        <f>IF(得点経過データ入力○!R66&gt;0,得点経過データ入力○!R66,"")</f>
        <v/>
      </c>
      <c r="Z66" s="147" t="str">
        <f>IF(得点経過データ入力○!S66&gt;0,VLOOKUP(得点経過データ入力○!S66,VLOOKUP情報!$S$2:$T$5,2,FALSE),"")</f>
        <v/>
      </c>
      <c r="AA66" s="147" t="str">
        <f>IF(得点経過データ入力○!T66="","",得点経過データ入力○!T66)</f>
        <v/>
      </c>
      <c r="AB66" s="147" t="str">
        <f>IF(得点経過データ入力○!W66&gt;0,得点経過データ入力○!W66,"")</f>
        <v/>
      </c>
      <c r="AC66" s="147" t="str">
        <f>IF(得点経過データ入力○!U66="","",得点経過データ入力○!U66)</f>
        <v/>
      </c>
      <c r="AD66" s="148" t="str">
        <f t="shared" si="1"/>
        <v/>
      </c>
    </row>
    <row r="67" spans="1:30" x14ac:dyDescent="0.2">
      <c r="A67" s="151" t="str">
        <f>IF(得点経過データ入力○!A67&gt;0,得点経過データ入力○!A67,"")</f>
        <v/>
      </c>
      <c r="B67" s="151" t="str">
        <f>IF(得点経過データ入力○!B67&gt;0,VLOOKUP(得点経過データ入力○!B67,VLOOKUP情報!$A$2:$B$3,2,FALSE),"")</f>
        <v/>
      </c>
      <c r="C67" s="151" t="str">
        <f>IF(得点経過データ入力○!C67&gt;0,得点経過データ入力○!C67,"")</f>
        <v/>
      </c>
      <c r="D67" s="147" t="str">
        <f>IF(得点経過データ入力○!C67&gt;0,"分","")</f>
        <v/>
      </c>
      <c r="E67" s="151" t="str">
        <f>IF(得点経過データ入力○!D67&gt;0,VLOOKUP(得点経過データ入力○!D67,VLOOKUP情報!$C$2:$D$3,2,FALSE),"")</f>
        <v/>
      </c>
      <c r="F67" s="147" t="str">
        <f>IF(得点経過データ入力○!E67&gt;0,VLOOKUP(得点経過データ入力○!E67,VLOOKUP情報!$E$2:$F$8,2,FALSE),"")</f>
        <v/>
      </c>
      <c r="G67" s="147" t="str">
        <f>IF(得点経過データ入力○!F67&gt;0,VLOOKUP(得点経過データ入力○!F67,VLOOKUP情報!$G$2:$H$8,2,FALSE),"")</f>
        <v/>
      </c>
      <c r="H67" s="147" t="str">
        <f>IF(得点経過データ入力○!G67&gt;0,VLOOKUP(得点経過データ入力○!G67,VLOOKUP情報!$I$2:$J$15,2,FALSE),"")</f>
        <v/>
      </c>
      <c r="I67" s="147" t="str">
        <f>IF(得点経過データ入力○!H67&gt;0,VLOOKUP(得点経過データ入力○!H67,VLOOKUP情報!$K$2:$L$7,2,FALSE),"")</f>
        <v/>
      </c>
      <c r="J67" s="147" t="str">
        <f>IF(得点経過データ入力○!I67&gt;0,得点経過データ入力○!I67,"")</f>
        <v/>
      </c>
      <c r="K67" s="147" t="str">
        <f>IF(得点経過データ入力○!J67&gt;0,"→","")</f>
        <v/>
      </c>
      <c r="L67" s="147" t="str">
        <f>IF(得点経過データ入力○!J67&gt;0,得点経過データ入力○!J67,"")</f>
        <v/>
      </c>
      <c r="M67" s="147" t="str">
        <f>IF(得点経過データ入力○!K67&gt;0,"→","")</f>
        <v/>
      </c>
      <c r="N67" s="147" t="str">
        <f>IF(得点経過データ入力○!K67&gt;0,得点経過データ入力○!K67,"")</f>
        <v/>
      </c>
      <c r="O67" s="147" t="str">
        <f>IF(得点経過データ入力○!L67&gt;0,"→","")</f>
        <v/>
      </c>
      <c r="P67" s="147" t="str">
        <f>IF(得点経過データ入力○!L67&gt;0,得点経過データ入力○!L67,"")</f>
        <v/>
      </c>
      <c r="Q67" s="147" t="str">
        <f>IF(得点経過データ入力○!M67&gt;0,"→","")</f>
        <v/>
      </c>
      <c r="R67" s="147" t="str">
        <f>IF(得点経過データ入力○!M67&gt;0,得点経過データ入力○!M67,"")</f>
        <v/>
      </c>
      <c r="S67" s="147" t="str">
        <f>IF(得点経過データ入力○!N67&gt;0,"→","")</f>
        <v/>
      </c>
      <c r="T67" s="147" t="str">
        <f>IF(得点経過データ入力○!N67&gt;0,得点経過データ入力○!N67,"")</f>
        <v/>
      </c>
      <c r="U67" s="147" t="str">
        <f>IF(得点経過データ入力○!I67&gt;0,"番","")</f>
        <v/>
      </c>
      <c r="V67" s="147" t="str">
        <f>IF(得点経過データ入力○!O67&gt;0,VLOOKUP(得点経過データ入力○!O67,VLOOKUP情報!$M$2:$N$5,2,FALSE),"")</f>
        <v/>
      </c>
      <c r="W67" s="147" t="str">
        <f>IF(得点経過データ入力○!P67&gt;0,VLOOKUP(得点経過データ入力○!P67,VLOOKUP情報!$O$2:$P$7,2,FALSE),"")</f>
        <v/>
      </c>
      <c r="X67" s="147" t="str">
        <f>IF(得点経過データ入力○!Q67&gt;0,VLOOKUP(得点経過データ入力○!Q67,VLOOKUP情報!$Q$2:$R$3,2,FALSE),"")</f>
        <v/>
      </c>
      <c r="Y67" s="147" t="str">
        <f>IF(得点経過データ入力○!R67&gt;0,得点経過データ入力○!R67,"")</f>
        <v/>
      </c>
      <c r="Z67" s="147" t="str">
        <f>IF(得点経過データ入力○!S67&gt;0,VLOOKUP(得点経過データ入力○!S67,VLOOKUP情報!$S$2:$T$5,2,FALSE),"")</f>
        <v/>
      </c>
      <c r="AA67" s="147" t="str">
        <f>IF(得点経過データ入力○!T67="","",得点経過データ入力○!T67)</f>
        <v/>
      </c>
      <c r="AB67" s="147" t="str">
        <f>IF(得点経過データ入力○!W67&gt;0,得点経過データ入力○!W67,"")</f>
        <v/>
      </c>
      <c r="AC67" s="147" t="str">
        <f>IF(得点経過データ入力○!U67="","",得点経過データ入力○!U67)</f>
        <v/>
      </c>
      <c r="AD67" s="148" t="str">
        <f t="shared" si="1"/>
        <v/>
      </c>
    </row>
    <row r="68" spans="1:30" x14ac:dyDescent="0.2">
      <c r="A68" s="151" t="str">
        <f>IF(得点経過データ入力○!A68&gt;0,得点経過データ入力○!A68,"")</f>
        <v/>
      </c>
      <c r="B68" s="151" t="str">
        <f>IF(得点経過データ入力○!B68&gt;0,VLOOKUP(得点経過データ入力○!B68,VLOOKUP情報!$A$2:$B$3,2,FALSE),"")</f>
        <v/>
      </c>
      <c r="C68" s="151" t="str">
        <f>IF(得点経過データ入力○!C68&gt;0,得点経過データ入力○!C68,"")</f>
        <v/>
      </c>
      <c r="D68" s="147" t="str">
        <f>IF(得点経過データ入力○!C68&gt;0,"分","")</f>
        <v/>
      </c>
      <c r="E68" s="151" t="str">
        <f>IF(得点経過データ入力○!D68&gt;0,VLOOKUP(得点経過データ入力○!D68,VLOOKUP情報!$C$2:$D$3,2,FALSE),"")</f>
        <v/>
      </c>
      <c r="F68" s="147" t="str">
        <f>IF(得点経過データ入力○!E68&gt;0,VLOOKUP(得点経過データ入力○!E68,VLOOKUP情報!$E$2:$F$8,2,FALSE),"")</f>
        <v/>
      </c>
      <c r="G68" s="147" t="str">
        <f>IF(得点経過データ入力○!F68&gt;0,VLOOKUP(得点経過データ入力○!F68,VLOOKUP情報!$G$2:$H$8,2,FALSE),"")</f>
        <v/>
      </c>
      <c r="H68" s="147" t="str">
        <f>IF(得点経過データ入力○!G68&gt;0,VLOOKUP(得点経過データ入力○!G68,VLOOKUP情報!$I$2:$J$15,2,FALSE),"")</f>
        <v/>
      </c>
      <c r="I68" s="147" t="str">
        <f>IF(得点経過データ入力○!H68&gt;0,VLOOKUP(得点経過データ入力○!H68,VLOOKUP情報!$K$2:$L$7,2,FALSE),"")</f>
        <v/>
      </c>
      <c r="J68" s="147" t="str">
        <f>IF(得点経過データ入力○!I68&gt;0,得点経過データ入力○!I68,"")</f>
        <v/>
      </c>
      <c r="K68" s="147" t="str">
        <f>IF(得点経過データ入力○!J68&gt;0,"→","")</f>
        <v/>
      </c>
      <c r="L68" s="147" t="str">
        <f>IF(得点経過データ入力○!J68&gt;0,得点経過データ入力○!J68,"")</f>
        <v/>
      </c>
      <c r="M68" s="147" t="str">
        <f>IF(得点経過データ入力○!K68&gt;0,"→","")</f>
        <v/>
      </c>
      <c r="N68" s="147" t="str">
        <f>IF(得点経過データ入力○!K68&gt;0,得点経過データ入力○!K68,"")</f>
        <v/>
      </c>
      <c r="O68" s="147" t="str">
        <f>IF(得点経過データ入力○!L68&gt;0,"→","")</f>
        <v/>
      </c>
      <c r="P68" s="147" t="str">
        <f>IF(得点経過データ入力○!L68&gt;0,得点経過データ入力○!L68,"")</f>
        <v/>
      </c>
      <c r="Q68" s="147" t="str">
        <f>IF(得点経過データ入力○!M68&gt;0,"→","")</f>
        <v/>
      </c>
      <c r="R68" s="147" t="str">
        <f>IF(得点経過データ入力○!M68&gt;0,得点経過データ入力○!M68,"")</f>
        <v/>
      </c>
      <c r="S68" s="147" t="str">
        <f>IF(得点経過データ入力○!N68&gt;0,"→","")</f>
        <v/>
      </c>
      <c r="T68" s="147" t="str">
        <f>IF(得点経過データ入力○!N68&gt;0,得点経過データ入力○!N68,"")</f>
        <v/>
      </c>
      <c r="U68" s="147" t="str">
        <f>IF(得点経過データ入力○!I68&gt;0,"番","")</f>
        <v/>
      </c>
      <c r="V68" s="147" t="str">
        <f>IF(得点経過データ入力○!O68&gt;0,VLOOKUP(得点経過データ入力○!O68,VLOOKUP情報!$M$2:$N$5,2,FALSE),"")</f>
        <v/>
      </c>
      <c r="W68" s="147" t="str">
        <f>IF(得点経過データ入力○!P68&gt;0,VLOOKUP(得点経過データ入力○!P68,VLOOKUP情報!$O$2:$P$7,2,FALSE),"")</f>
        <v/>
      </c>
      <c r="X68" s="147" t="str">
        <f>IF(得点経過データ入力○!Q68&gt;0,VLOOKUP(得点経過データ入力○!Q68,VLOOKUP情報!$Q$2:$R$3,2,FALSE),"")</f>
        <v/>
      </c>
      <c r="Y68" s="147" t="str">
        <f>IF(得点経過データ入力○!R68&gt;0,得点経過データ入力○!R68,"")</f>
        <v/>
      </c>
      <c r="Z68" s="147" t="str">
        <f>IF(得点経過データ入力○!S68&gt;0,VLOOKUP(得点経過データ入力○!S68,VLOOKUP情報!$S$2:$T$5,2,FALSE),"")</f>
        <v/>
      </c>
      <c r="AA68" s="147" t="str">
        <f>IF(得点経過データ入力○!T68="","",得点経過データ入力○!T68)</f>
        <v/>
      </c>
      <c r="AB68" s="147" t="str">
        <f>IF(得点経過データ入力○!W68&gt;0,得点経過データ入力○!W68,"")</f>
        <v/>
      </c>
      <c r="AC68" s="147" t="str">
        <f>IF(得点経過データ入力○!U68="","",得点経過データ入力○!U68)</f>
        <v/>
      </c>
      <c r="AD68" s="148" t="str">
        <f t="shared" si="1"/>
        <v/>
      </c>
    </row>
    <row r="69" spans="1:30" x14ac:dyDescent="0.2">
      <c r="A69" s="151" t="str">
        <f>IF(得点経過データ入力○!A69&gt;0,得点経過データ入力○!A69,"")</f>
        <v/>
      </c>
      <c r="B69" s="151" t="str">
        <f>IF(得点経過データ入力○!B69&gt;0,VLOOKUP(得点経過データ入力○!B69,VLOOKUP情報!$A$2:$B$3,2,FALSE),"")</f>
        <v/>
      </c>
      <c r="C69" s="151" t="str">
        <f>IF(得点経過データ入力○!C69&gt;0,得点経過データ入力○!C69,"")</f>
        <v/>
      </c>
      <c r="D69" s="147" t="str">
        <f>IF(得点経過データ入力○!C69&gt;0,"分","")</f>
        <v/>
      </c>
      <c r="E69" s="151" t="str">
        <f>IF(得点経過データ入力○!D69&gt;0,VLOOKUP(得点経過データ入力○!D69,VLOOKUP情報!$C$2:$D$3,2,FALSE),"")</f>
        <v/>
      </c>
      <c r="F69" s="147" t="str">
        <f>IF(得点経過データ入力○!E69&gt;0,VLOOKUP(得点経過データ入力○!E69,VLOOKUP情報!$E$2:$F$8,2,FALSE),"")</f>
        <v/>
      </c>
      <c r="G69" s="147" t="str">
        <f>IF(得点経過データ入力○!F69&gt;0,VLOOKUP(得点経過データ入力○!F69,VLOOKUP情報!$G$2:$H$8,2,FALSE),"")</f>
        <v/>
      </c>
      <c r="H69" s="147" t="str">
        <f>IF(得点経過データ入力○!G69&gt;0,VLOOKUP(得点経過データ入力○!G69,VLOOKUP情報!$I$2:$J$15,2,FALSE),"")</f>
        <v/>
      </c>
      <c r="I69" s="147" t="str">
        <f>IF(得点経過データ入力○!H69&gt;0,VLOOKUP(得点経過データ入力○!H69,VLOOKUP情報!$K$2:$L$7,2,FALSE),"")</f>
        <v/>
      </c>
      <c r="J69" s="147" t="str">
        <f>IF(得点経過データ入力○!I69&gt;0,得点経過データ入力○!I69,"")</f>
        <v/>
      </c>
      <c r="K69" s="147" t="str">
        <f>IF(得点経過データ入力○!J69&gt;0,"→","")</f>
        <v/>
      </c>
      <c r="L69" s="147" t="str">
        <f>IF(得点経過データ入力○!J69&gt;0,得点経過データ入力○!J69,"")</f>
        <v/>
      </c>
      <c r="M69" s="147" t="str">
        <f>IF(得点経過データ入力○!K69&gt;0,"→","")</f>
        <v/>
      </c>
      <c r="N69" s="147" t="str">
        <f>IF(得点経過データ入力○!K69&gt;0,得点経過データ入力○!K69,"")</f>
        <v/>
      </c>
      <c r="O69" s="147" t="str">
        <f>IF(得点経過データ入力○!L69&gt;0,"→","")</f>
        <v/>
      </c>
      <c r="P69" s="147" t="str">
        <f>IF(得点経過データ入力○!L69&gt;0,得点経過データ入力○!L69,"")</f>
        <v/>
      </c>
      <c r="Q69" s="147" t="str">
        <f>IF(得点経過データ入力○!M69&gt;0,"→","")</f>
        <v/>
      </c>
      <c r="R69" s="147" t="str">
        <f>IF(得点経過データ入力○!M69&gt;0,得点経過データ入力○!M69,"")</f>
        <v/>
      </c>
      <c r="S69" s="147" t="str">
        <f>IF(得点経過データ入力○!N69&gt;0,"→","")</f>
        <v/>
      </c>
      <c r="T69" s="147" t="str">
        <f>IF(得点経過データ入力○!N69&gt;0,得点経過データ入力○!N69,"")</f>
        <v/>
      </c>
      <c r="U69" s="147" t="str">
        <f>IF(得点経過データ入力○!I69&gt;0,"番","")</f>
        <v/>
      </c>
      <c r="V69" s="147" t="str">
        <f>IF(得点経過データ入力○!O69&gt;0,VLOOKUP(得点経過データ入力○!O69,VLOOKUP情報!$M$2:$N$5,2,FALSE),"")</f>
        <v/>
      </c>
      <c r="W69" s="147" t="str">
        <f>IF(得点経過データ入力○!P69&gt;0,VLOOKUP(得点経過データ入力○!P69,VLOOKUP情報!$O$2:$P$7,2,FALSE),"")</f>
        <v/>
      </c>
      <c r="X69" s="147" t="str">
        <f>IF(得点経過データ入力○!Q69&gt;0,VLOOKUP(得点経過データ入力○!Q69,VLOOKUP情報!$Q$2:$R$3,2,FALSE),"")</f>
        <v/>
      </c>
      <c r="Y69" s="147" t="str">
        <f>IF(得点経過データ入力○!R69&gt;0,得点経過データ入力○!R69,"")</f>
        <v/>
      </c>
      <c r="Z69" s="147" t="str">
        <f>IF(得点経過データ入力○!S69&gt;0,VLOOKUP(得点経過データ入力○!S69,VLOOKUP情報!$S$2:$T$5,2,FALSE),"")</f>
        <v/>
      </c>
      <c r="AA69" s="147" t="str">
        <f>IF(得点経過データ入力○!T69="","",得点経過データ入力○!T69)</f>
        <v/>
      </c>
      <c r="AB69" s="147" t="str">
        <f>IF(得点経過データ入力○!W69&gt;0,得点経過データ入力○!W69,"")</f>
        <v/>
      </c>
      <c r="AC69" s="147" t="str">
        <f>IF(得点経過データ入力○!U69="","",得点経過データ入力○!U69)</f>
        <v/>
      </c>
      <c r="AD69" s="148" t="str">
        <f t="shared" si="1"/>
        <v/>
      </c>
    </row>
    <row r="70" spans="1:30" x14ac:dyDescent="0.2">
      <c r="A70" s="151" t="str">
        <f>IF(得点経過データ入力○!A70&gt;0,得点経過データ入力○!A70,"")</f>
        <v/>
      </c>
      <c r="B70" s="151" t="str">
        <f>IF(得点経過データ入力○!B70&gt;0,VLOOKUP(得点経過データ入力○!B70,VLOOKUP情報!$A$2:$B$3,2,FALSE),"")</f>
        <v/>
      </c>
      <c r="C70" s="151" t="str">
        <f>IF(得点経過データ入力○!C70&gt;0,得点経過データ入力○!C70,"")</f>
        <v/>
      </c>
      <c r="D70" s="147" t="str">
        <f>IF(得点経過データ入力○!C70&gt;0,"分","")</f>
        <v/>
      </c>
      <c r="E70" s="151" t="str">
        <f>IF(得点経過データ入力○!D70&gt;0,VLOOKUP(得点経過データ入力○!D70,VLOOKUP情報!$C$2:$D$3,2,FALSE),"")</f>
        <v/>
      </c>
      <c r="F70" s="147" t="str">
        <f>IF(得点経過データ入力○!E70&gt;0,VLOOKUP(得点経過データ入力○!E70,VLOOKUP情報!$E$2:$F$8,2,FALSE),"")</f>
        <v/>
      </c>
      <c r="G70" s="147" t="str">
        <f>IF(得点経過データ入力○!F70&gt;0,VLOOKUP(得点経過データ入力○!F70,VLOOKUP情報!$G$2:$H$8,2,FALSE),"")</f>
        <v/>
      </c>
      <c r="H70" s="147" t="str">
        <f>IF(得点経過データ入力○!G70&gt;0,VLOOKUP(得点経過データ入力○!G70,VLOOKUP情報!$I$2:$J$15,2,FALSE),"")</f>
        <v/>
      </c>
      <c r="I70" s="147" t="str">
        <f>IF(得点経過データ入力○!H70&gt;0,VLOOKUP(得点経過データ入力○!H70,VLOOKUP情報!$K$2:$L$7,2,FALSE),"")</f>
        <v/>
      </c>
      <c r="J70" s="147" t="str">
        <f>IF(得点経過データ入力○!I70&gt;0,得点経過データ入力○!I70,"")</f>
        <v/>
      </c>
      <c r="K70" s="147" t="str">
        <f>IF(得点経過データ入力○!J70&gt;0,"→","")</f>
        <v/>
      </c>
      <c r="L70" s="147" t="str">
        <f>IF(得点経過データ入力○!J70&gt;0,得点経過データ入力○!J70,"")</f>
        <v/>
      </c>
      <c r="M70" s="147" t="str">
        <f>IF(得点経過データ入力○!K70&gt;0,"→","")</f>
        <v/>
      </c>
      <c r="N70" s="147" t="str">
        <f>IF(得点経過データ入力○!K70&gt;0,得点経過データ入力○!K70,"")</f>
        <v/>
      </c>
      <c r="O70" s="147" t="str">
        <f>IF(得点経過データ入力○!L70&gt;0,"→","")</f>
        <v/>
      </c>
      <c r="P70" s="147" t="str">
        <f>IF(得点経過データ入力○!L70&gt;0,得点経過データ入力○!L70,"")</f>
        <v/>
      </c>
      <c r="Q70" s="147" t="str">
        <f>IF(得点経過データ入力○!M70&gt;0,"→","")</f>
        <v/>
      </c>
      <c r="R70" s="147" t="str">
        <f>IF(得点経過データ入力○!M70&gt;0,得点経過データ入力○!M70,"")</f>
        <v/>
      </c>
      <c r="S70" s="147" t="str">
        <f>IF(得点経過データ入力○!N70&gt;0,"→","")</f>
        <v/>
      </c>
      <c r="T70" s="147" t="str">
        <f>IF(得点経過データ入力○!N70&gt;0,得点経過データ入力○!N70,"")</f>
        <v/>
      </c>
      <c r="U70" s="147" t="str">
        <f>IF(得点経過データ入力○!I70&gt;0,"番","")</f>
        <v/>
      </c>
      <c r="V70" s="147" t="str">
        <f>IF(得点経過データ入力○!O70&gt;0,VLOOKUP(得点経過データ入力○!O70,VLOOKUP情報!$M$2:$N$5,2,FALSE),"")</f>
        <v/>
      </c>
      <c r="W70" s="147" t="str">
        <f>IF(得点経過データ入力○!P70&gt;0,VLOOKUP(得点経過データ入力○!P70,VLOOKUP情報!$O$2:$P$7,2,FALSE),"")</f>
        <v/>
      </c>
      <c r="X70" s="147" t="str">
        <f>IF(得点経過データ入力○!Q70&gt;0,VLOOKUP(得点経過データ入力○!Q70,VLOOKUP情報!$Q$2:$R$3,2,FALSE),"")</f>
        <v/>
      </c>
      <c r="Y70" s="147" t="str">
        <f>IF(得点経過データ入力○!R70&gt;0,得点経過データ入力○!R70,"")</f>
        <v/>
      </c>
      <c r="Z70" s="147" t="str">
        <f>IF(得点経過データ入力○!S70&gt;0,VLOOKUP(得点経過データ入力○!S70,VLOOKUP情報!$S$2:$T$5,2,FALSE),"")</f>
        <v/>
      </c>
      <c r="AA70" s="147" t="str">
        <f>IF(得点経過データ入力○!T70="","",得点経過データ入力○!T70)</f>
        <v/>
      </c>
      <c r="AB70" s="147" t="str">
        <f>IF(得点経過データ入力○!W70&gt;0,得点経過データ入力○!W70,"")</f>
        <v/>
      </c>
      <c r="AC70" s="147" t="str">
        <f>IF(得点経過データ入力○!U70="","",得点経過データ入力○!U70)</f>
        <v/>
      </c>
      <c r="AD70" s="148" t="str">
        <f t="shared" si="1"/>
        <v/>
      </c>
    </row>
    <row r="71" spans="1:30" x14ac:dyDescent="0.2">
      <c r="A71" s="151" t="str">
        <f>IF(得点経過データ入力○!A71&gt;0,得点経過データ入力○!A71,"")</f>
        <v/>
      </c>
      <c r="B71" s="151" t="str">
        <f>IF(得点経過データ入力○!B71&gt;0,VLOOKUP(得点経過データ入力○!B71,VLOOKUP情報!$A$2:$B$3,2,FALSE),"")</f>
        <v/>
      </c>
      <c r="C71" s="151" t="str">
        <f>IF(得点経過データ入力○!C71&gt;0,得点経過データ入力○!C71,"")</f>
        <v/>
      </c>
      <c r="D71" s="147" t="str">
        <f>IF(得点経過データ入力○!C71&gt;0,"分","")</f>
        <v/>
      </c>
      <c r="E71" s="151" t="str">
        <f>IF(得点経過データ入力○!D71&gt;0,VLOOKUP(得点経過データ入力○!D71,VLOOKUP情報!$C$2:$D$3,2,FALSE),"")</f>
        <v/>
      </c>
      <c r="F71" s="147" t="str">
        <f>IF(得点経過データ入力○!E71&gt;0,VLOOKUP(得点経過データ入力○!E71,VLOOKUP情報!$E$2:$F$8,2,FALSE),"")</f>
        <v/>
      </c>
      <c r="G71" s="147" t="str">
        <f>IF(得点経過データ入力○!F71&gt;0,VLOOKUP(得点経過データ入力○!F71,VLOOKUP情報!$G$2:$H$8,2,FALSE),"")</f>
        <v/>
      </c>
      <c r="H71" s="147" t="str">
        <f>IF(得点経過データ入力○!G71&gt;0,VLOOKUP(得点経過データ入力○!G71,VLOOKUP情報!$I$2:$J$15,2,FALSE),"")</f>
        <v/>
      </c>
      <c r="I71" s="147" t="str">
        <f>IF(得点経過データ入力○!H71&gt;0,VLOOKUP(得点経過データ入力○!H71,VLOOKUP情報!$K$2:$L$7,2,FALSE),"")</f>
        <v/>
      </c>
      <c r="J71" s="147" t="str">
        <f>IF(得点経過データ入力○!I71&gt;0,得点経過データ入力○!I71,"")</f>
        <v/>
      </c>
      <c r="K71" s="147" t="str">
        <f>IF(得点経過データ入力○!J71&gt;0,"→","")</f>
        <v/>
      </c>
      <c r="L71" s="147" t="str">
        <f>IF(得点経過データ入力○!J71&gt;0,得点経過データ入力○!J71,"")</f>
        <v/>
      </c>
      <c r="M71" s="147" t="str">
        <f>IF(得点経過データ入力○!K71&gt;0,"→","")</f>
        <v/>
      </c>
      <c r="N71" s="147" t="str">
        <f>IF(得点経過データ入力○!K71&gt;0,得点経過データ入力○!K71,"")</f>
        <v/>
      </c>
      <c r="O71" s="147" t="str">
        <f>IF(得点経過データ入力○!L71&gt;0,"→","")</f>
        <v/>
      </c>
      <c r="P71" s="147" t="str">
        <f>IF(得点経過データ入力○!L71&gt;0,得点経過データ入力○!L71,"")</f>
        <v/>
      </c>
      <c r="Q71" s="147" t="str">
        <f>IF(得点経過データ入力○!M71&gt;0,"→","")</f>
        <v/>
      </c>
      <c r="R71" s="147" t="str">
        <f>IF(得点経過データ入力○!M71&gt;0,得点経過データ入力○!M71,"")</f>
        <v/>
      </c>
      <c r="S71" s="147" t="str">
        <f>IF(得点経過データ入力○!N71&gt;0,"→","")</f>
        <v/>
      </c>
      <c r="T71" s="147" t="str">
        <f>IF(得点経過データ入力○!N71&gt;0,得点経過データ入力○!N71,"")</f>
        <v/>
      </c>
      <c r="U71" s="147" t="str">
        <f>IF(得点経過データ入力○!I71&gt;0,"番","")</f>
        <v/>
      </c>
      <c r="V71" s="147" t="str">
        <f>IF(得点経過データ入力○!O71&gt;0,VLOOKUP(得点経過データ入力○!O71,VLOOKUP情報!$M$2:$N$5,2,FALSE),"")</f>
        <v/>
      </c>
      <c r="W71" s="147" t="str">
        <f>IF(得点経過データ入力○!P71&gt;0,VLOOKUP(得点経過データ入力○!P71,VLOOKUP情報!$O$2:$P$7,2,FALSE),"")</f>
        <v/>
      </c>
      <c r="X71" s="147" t="str">
        <f>IF(得点経過データ入力○!Q71&gt;0,VLOOKUP(得点経過データ入力○!Q71,VLOOKUP情報!$Q$2:$R$3,2,FALSE),"")</f>
        <v/>
      </c>
      <c r="Y71" s="147" t="str">
        <f>IF(得点経過データ入力○!R71&gt;0,得点経過データ入力○!R71,"")</f>
        <v/>
      </c>
      <c r="Z71" s="147" t="str">
        <f>IF(得点経過データ入力○!S71&gt;0,VLOOKUP(得点経過データ入力○!S71,VLOOKUP情報!$S$2:$T$5,2,FALSE),"")</f>
        <v/>
      </c>
      <c r="AA71" s="147" t="str">
        <f>IF(得点経過データ入力○!T71="","",得点経過データ入力○!T71)</f>
        <v/>
      </c>
      <c r="AB71" s="147" t="str">
        <f>IF(得点経過データ入力○!W71&gt;0,得点経過データ入力○!W71,"")</f>
        <v/>
      </c>
      <c r="AC71" s="147" t="str">
        <f>IF(得点経過データ入力○!U71="","",得点経過データ入力○!U71)</f>
        <v/>
      </c>
      <c r="AD71" s="148" t="str">
        <f t="shared" si="1"/>
        <v/>
      </c>
    </row>
    <row r="72" spans="1:30" x14ac:dyDescent="0.2">
      <c r="A72" s="151" t="str">
        <f>IF(得点経過データ入力○!A72&gt;0,得点経過データ入力○!A72,"")</f>
        <v/>
      </c>
      <c r="B72" s="151" t="str">
        <f>IF(得点経過データ入力○!B72&gt;0,VLOOKUP(得点経過データ入力○!B72,VLOOKUP情報!$A$2:$B$3,2,FALSE),"")</f>
        <v/>
      </c>
      <c r="C72" s="151" t="str">
        <f>IF(得点経過データ入力○!C72&gt;0,得点経過データ入力○!C72,"")</f>
        <v/>
      </c>
      <c r="D72" s="147" t="str">
        <f>IF(得点経過データ入力○!C72&gt;0,"分","")</f>
        <v/>
      </c>
      <c r="E72" s="151" t="str">
        <f>IF(得点経過データ入力○!D72&gt;0,VLOOKUP(得点経過データ入力○!D72,VLOOKUP情報!$C$2:$D$3,2,FALSE),"")</f>
        <v/>
      </c>
      <c r="F72" s="147" t="str">
        <f>IF(得点経過データ入力○!E72&gt;0,VLOOKUP(得点経過データ入力○!E72,VLOOKUP情報!$E$2:$F$8,2,FALSE),"")</f>
        <v/>
      </c>
      <c r="G72" s="147" t="str">
        <f>IF(得点経過データ入力○!F72&gt;0,VLOOKUP(得点経過データ入力○!F72,VLOOKUP情報!$G$2:$H$8,2,FALSE),"")</f>
        <v/>
      </c>
      <c r="H72" s="147" t="str">
        <f>IF(得点経過データ入力○!G72&gt;0,VLOOKUP(得点経過データ入力○!G72,VLOOKUP情報!$I$2:$J$15,2,FALSE),"")</f>
        <v/>
      </c>
      <c r="I72" s="147" t="str">
        <f>IF(得点経過データ入力○!H72&gt;0,VLOOKUP(得点経過データ入力○!H72,VLOOKUP情報!$K$2:$L$7,2,FALSE),"")</f>
        <v/>
      </c>
      <c r="J72" s="147" t="str">
        <f>IF(得点経過データ入力○!I72&gt;0,得点経過データ入力○!I72,"")</f>
        <v/>
      </c>
      <c r="K72" s="147" t="str">
        <f>IF(得点経過データ入力○!J72&gt;0,"→","")</f>
        <v/>
      </c>
      <c r="L72" s="147" t="str">
        <f>IF(得点経過データ入力○!J72&gt;0,得点経過データ入力○!J72,"")</f>
        <v/>
      </c>
      <c r="M72" s="147" t="str">
        <f>IF(得点経過データ入力○!K72&gt;0,"→","")</f>
        <v/>
      </c>
      <c r="N72" s="147" t="str">
        <f>IF(得点経過データ入力○!K72&gt;0,得点経過データ入力○!K72,"")</f>
        <v/>
      </c>
      <c r="O72" s="147" t="str">
        <f>IF(得点経過データ入力○!L72&gt;0,"→","")</f>
        <v/>
      </c>
      <c r="P72" s="147" t="str">
        <f>IF(得点経過データ入力○!L72&gt;0,得点経過データ入力○!L72,"")</f>
        <v/>
      </c>
      <c r="Q72" s="147" t="str">
        <f>IF(得点経過データ入力○!M72&gt;0,"→","")</f>
        <v/>
      </c>
      <c r="R72" s="147" t="str">
        <f>IF(得点経過データ入力○!M72&gt;0,得点経過データ入力○!M72,"")</f>
        <v/>
      </c>
      <c r="S72" s="147" t="str">
        <f>IF(得点経過データ入力○!N72&gt;0,"→","")</f>
        <v/>
      </c>
      <c r="T72" s="147" t="str">
        <f>IF(得点経過データ入力○!N72&gt;0,得点経過データ入力○!N72,"")</f>
        <v/>
      </c>
      <c r="U72" s="147" t="str">
        <f>IF(得点経過データ入力○!I72&gt;0,"番","")</f>
        <v/>
      </c>
      <c r="V72" s="147" t="str">
        <f>IF(得点経過データ入力○!O72&gt;0,VLOOKUP(得点経過データ入力○!O72,VLOOKUP情報!$M$2:$N$5,2,FALSE),"")</f>
        <v/>
      </c>
      <c r="W72" s="147" t="str">
        <f>IF(得点経過データ入力○!P72&gt;0,VLOOKUP(得点経過データ入力○!P72,VLOOKUP情報!$O$2:$P$7,2,FALSE),"")</f>
        <v/>
      </c>
      <c r="X72" s="147" t="str">
        <f>IF(得点経過データ入力○!Q72&gt;0,VLOOKUP(得点経過データ入力○!Q72,VLOOKUP情報!$Q$2:$R$3,2,FALSE),"")</f>
        <v/>
      </c>
      <c r="Y72" s="147" t="str">
        <f>IF(得点経過データ入力○!R72&gt;0,得点経過データ入力○!R72,"")</f>
        <v/>
      </c>
      <c r="Z72" s="147" t="str">
        <f>IF(得点経過データ入力○!S72&gt;0,VLOOKUP(得点経過データ入力○!S72,VLOOKUP情報!$S$2:$T$5,2,FALSE),"")</f>
        <v/>
      </c>
      <c r="AA72" s="147" t="str">
        <f>IF(得点経過データ入力○!T72="","",得点経過データ入力○!T72)</f>
        <v/>
      </c>
      <c r="AB72" s="147" t="str">
        <f>IF(得点経過データ入力○!W72&gt;0,得点経過データ入力○!W72,"")</f>
        <v/>
      </c>
      <c r="AC72" s="147" t="str">
        <f>IF(得点経過データ入力○!U72="","",得点経過データ入力○!U72)</f>
        <v/>
      </c>
      <c r="AD72" s="148" t="str">
        <f t="shared" si="1"/>
        <v/>
      </c>
    </row>
    <row r="73" spans="1:30" x14ac:dyDescent="0.2">
      <c r="A73" s="151" t="str">
        <f>IF(得点経過データ入力○!A73&gt;0,得点経過データ入力○!A73,"")</f>
        <v/>
      </c>
      <c r="B73" s="151" t="str">
        <f>IF(得点経過データ入力○!B73&gt;0,VLOOKUP(得点経過データ入力○!B73,VLOOKUP情報!$A$2:$B$3,2,FALSE),"")</f>
        <v/>
      </c>
      <c r="C73" s="151" t="str">
        <f>IF(得点経過データ入力○!C73&gt;0,得点経過データ入力○!C73,"")</f>
        <v/>
      </c>
      <c r="D73" s="147" t="str">
        <f>IF(得点経過データ入力○!C73&gt;0,"分","")</f>
        <v/>
      </c>
      <c r="E73" s="151" t="str">
        <f>IF(得点経過データ入力○!D73&gt;0,VLOOKUP(得点経過データ入力○!D73,VLOOKUP情報!$C$2:$D$3,2,FALSE),"")</f>
        <v/>
      </c>
      <c r="F73" s="147" t="str">
        <f>IF(得点経過データ入力○!E73&gt;0,VLOOKUP(得点経過データ入力○!E73,VLOOKUP情報!$E$2:$F$8,2,FALSE),"")</f>
        <v/>
      </c>
      <c r="G73" s="147" t="str">
        <f>IF(得点経過データ入力○!F73&gt;0,VLOOKUP(得点経過データ入力○!F73,VLOOKUP情報!$G$2:$H$8,2,FALSE),"")</f>
        <v/>
      </c>
      <c r="H73" s="147" t="str">
        <f>IF(得点経過データ入力○!G73&gt;0,VLOOKUP(得点経過データ入力○!G73,VLOOKUP情報!$I$2:$J$15,2,FALSE),"")</f>
        <v/>
      </c>
      <c r="I73" s="147" t="str">
        <f>IF(得点経過データ入力○!H73&gt;0,VLOOKUP(得点経過データ入力○!H73,VLOOKUP情報!$K$2:$L$7,2,FALSE),"")</f>
        <v/>
      </c>
      <c r="J73" s="147" t="str">
        <f>IF(得点経過データ入力○!I73&gt;0,得点経過データ入力○!I73,"")</f>
        <v/>
      </c>
      <c r="K73" s="147" t="str">
        <f>IF(得点経過データ入力○!J73&gt;0,"→","")</f>
        <v/>
      </c>
      <c r="L73" s="147" t="str">
        <f>IF(得点経過データ入力○!J73&gt;0,得点経過データ入力○!J73,"")</f>
        <v/>
      </c>
      <c r="M73" s="147" t="str">
        <f>IF(得点経過データ入力○!K73&gt;0,"→","")</f>
        <v/>
      </c>
      <c r="N73" s="147" t="str">
        <f>IF(得点経過データ入力○!K73&gt;0,得点経過データ入力○!K73,"")</f>
        <v/>
      </c>
      <c r="O73" s="147" t="str">
        <f>IF(得点経過データ入力○!L73&gt;0,"→","")</f>
        <v/>
      </c>
      <c r="P73" s="147" t="str">
        <f>IF(得点経過データ入力○!L73&gt;0,得点経過データ入力○!L73,"")</f>
        <v/>
      </c>
      <c r="Q73" s="147" t="str">
        <f>IF(得点経過データ入力○!M73&gt;0,"→","")</f>
        <v/>
      </c>
      <c r="R73" s="147" t="str">
        <f>IF(得点経過データ入力○!M73&gt;0,得点経過データ入力○!M73,"")</f>
        <v/>
      </c>
      <c r="S73" s="147" t="str">
        <f>IF(得点経過データ入力○!N73&gt;0,"→","")</f>
        <v/>
      </c>
      <c r="T73" s="147" t="str">
        <f>IF(得点経過データ入力○!N73&gt;0,得点経過データ入力○!N73,"")</f>
        <v/>
      </c>
      <c r="U73" s="147" t="str">
        <f>IF(得点経過データ入力○!I73&gt;0,"番","")</f>
        <v/>
      </c>
      <c r="V73" s="147" t="str">
        <f>IF(得点経過データ入力○!O73&gt;0,VLOOKUP(得点経過データ入力○!O73,VLOOKUP情報!$M$2:$N$5,2,FALSE),"")</f>
        <v/>
      </c>
      <c r="W73" s="147" t="str">
        <f>IF(得点経過データ入力○!P73&gt;0,VLOOKUP(得点経過データ入力○!P73,VLOOKUP情報!$O$2:$P$7,2,FALSE),"")</f>
        <v/>
      </c>
      <c r="X73" s="147" t="str">
        <f>IF(得点経過データ入力○!Q73&gt;0,VLOOKUP(得点経過データ入力○!Q73,VLOOKUP情報!$Q$2:$R$3,2,FALSE),"")</f>
        <v/>
      </c>
      <c r="Y73" s="147" t="str">
        <f>IF(得点経過データ入力○!R73&gt;0,得点経過データ入力○!R73,"")</f>
        <v/>
      </c>
      <c r="Z73" s="147" t="str">
        <f>IF(得点経過データ入力○!S73&gt;0,VLOOKUP(得点経過データ入力○!S73,VLOOKUP情報!$S$2:$T$5,2,FALSE),"")</f>
        <v/>
      </c>
      <c r="AA73" s="147" t="str">
        <f>IF(得点経過データ入力○!T73="","",得点経過データ入力○!T73)</f>
        <v/>
      </c>
      <c r="AB73" s="147" t="str">
        <f>IF(得点経過データ入力○!W73&gt;0,得点経過データ入力○!W73,"")</f>
        <v/>
      </c>
      <c r="AC73" s="147" t="str">
        <f>IF(得点経過データ入力○!U73="","",得点経過データ入力○!U73)</f>
        <v/>
      </c>
      <c r="AD73" s="148" t="str">
        <f t="shared" si="1"/>
        <v/>
      </c>
    </row>
    <row r="74" spans="1:30" x14ac:dyDescent="0.2">
      <c r="A74" s="151" t="str">
        <f>IF(得点経過データ入力○!A74&gt;0,得点経過データ入力○!A74,"")</f>
        <v/>
      </c>
      <c r="B74" s="151" t="str">
        <f>IF(得点経過データ入力○!B74&gt;0,VLOOKUP(得点経過データ入力○!B74,VLOOKUP情報!$A$2:$B$3,2,FALSE),"")</f>
        <v/>
      </c>
      <c r="C74" s="151" t="str">
        <f>IF(得点経過データ入力○!C74&gt;0,得点経過データ入力○!C74,"")</f>
        <v/>
      </c>
      <c r="D74" s="147" t="str">
        <f>IF(得点経過データ入力○!C74&gt;0,"分","")</f>
        <v/>
      </c>
      <c r="E74" s="151" t="str">
        <f>IF(得点経過データ入力○!D74&gt;0,VLOOKUP(得点経過データ入力○!D74,VLOOKUP情報!$C$2:$D$3,2,FALSE),"")</f>
        <v/>
      </c>
      <c r="F74" s="147" t="str">
        <f>IF(得点経過データ入力○!E74&gt;0,VLOOKUP(得点経過データ入力○!E74,VLOOKUP情報!$E$2:$F$8,2,FALSE),"")</f>
        <v/>
      </c>
      <c r="G74" s="147" t="str">
        <f>IF(得点経過データ入力○!F74&gt;0,VLOOKUP(得点経過データ入力○!F74,VLOOKUP情報!$G$2:$H$8,2,FALSE),"")</f>
        <v/>
      </c>
      <c r="H74" s="147" t="str">
        <f>IF(得点経過データ入力○!G74&gt;0,VLOOKUP(得点経過データ入力○!G74,VLOOKUP情報!$I$2:$J$15,2,FALSE),"")</f>
        <v/>
      </c>
      <c r="I74" s="147" t="str">
        <f>IF(得点経過データ入力○!H74&gt;0,VLOOKUP(得点経過データ入力○!H74,VLOOKUP情報!$K$2:$L$7,2,FALSE),"")</f>
        <v/>
      </c>
      <c r="J74" s="147" t="str">
        <f>IF(得点経過データ入力○!I74&gt;0,得点経過データ入力○!I74,"")</f>
        <v/>
      </c>
      <c r="K74" s="147" t="str">
        <f>IF(得点経過データ入力○!J74&gt;0,"→","")</f>
        <v/>
      </c>
      <c r="L74" s="147" t="str">
        <f>IF(得点経過データ入力○!J74&gt;0,得点経過データ入力○!J74,"")</f>
        <v/>
      </c>
      <c r="M74" s="147" t="str">
        <f>IF(得点経過データ入力○!K74&gt;0,"→","")</f>
        <v/>
      </c>
      <c r="N74" s="147" t="str">
        <f>IF(得点経過データ入力○!K74&gt;0,得点経過データ入力○!K74,"")</f>
        <v/>
      </c>
      <c r="O74" s="147" t="str">
        <f>IF(得点経過データ入力○!L74&gt;0,"→","")</f>
        <v/>
      </c>
      <c r="P74" s="147" t="str">
        <f>IF(得点経過データ入力○!L74&gt;0,得点経過データ入力○!L74,"")</f>
        <v/>
      </c>
      <c r="Q74" s="147" t="str">
        <f>IF(得点経過データ入力○!M74&gt;0,"→","")</f>
        <v/>
      </c>
      <c r="R74" s="147" t="str">
        <f>IF(得点経過データ入力○!M74&gt;0,得点経過データ入力○!M74,"")</f>
        <v/>
      </c>
      <c r="S74" s="147" t="str">
        <f>IF(得点経過データ入力○!N74&gt;0,"→","")</f>
        <v/>
      </c>
      <c r="T74" s="147" t="str">
        <f>IF(得点経過データ入力○!N74&gt;0,得点経過データ入力○!N74,"")</f>
        <v/>
      </c>
      <c r="U74" s="147" t="str">
        <f>IF(得点経過データ入力○!I74&gt;0,"番","")</f>
        <v/>
      </c>
      <c r="V74" s="147" t="str">
        <f>IF(得点経過データ入力○!O74&gt;0,VLOOKUP(得点経過データ入力○!O74,VLOOKUP情報!$M$2:$N$5,2,FALSE),"")</f>
        <v/>
      </c>
      <c r="W74" s="147" t="str">
        <f>IF(得点経過データ入力○!P74&gt;0,VLOOKUP(得点経過データ入力○!P74,VLOOKUP情報!$O$2:$P$7,2,FALSE),"")</f>
        <v/>
      </c>
      <c r="X74" s="147" t="str">
        <f>IF(得点経過データ入力○!Q74&gt;0,VLOOKUP(得点経過データ入力○!Q74,VLOOKUP情報!$Q$2:$R$3,2,FALSE),"")</f>
        <v/>
      </c>
      <c r="Y74" s="147" t="str">
        <f>IF(得点経過データ入力○!R74&gt;0,得点経過データ入力○!R74,"")</f>
        <v/>
      </c>
      <c r="Z74" s="147" t="str">
        <f>IF(得点経過データ入力○!S74&gt;0,VLOOKUP(得点経過データ入力○!S74,VLOOKUP情報!$S$2:$T$5,2,FALSE),"")</f>
        <v/>
      </c>
      <c r="AA74" s="147" t="str">
        <f>IF(得点経過データ入力○!T74="","",得点経過データ入力○!T74)</f>
        <v/>
      </c>
      <c r="AB74" s="147" t="str">
        <f>IF(得点経過データ入力○!W74&gt;0,得点経過データ入力○!W74,"")</f>
        <v/>
      </c>
      <c r="AC74" s="147" t="str">
        <f>IF(得点経過データ入力○!U74="","",得点経過データ入力○!U74)</f>
        <v/>
      </c>
      <c r="AD74" s="148" t="str">
        <f t="shared" si="1"/>
        <v/>
      </c>
    </row>
    <row r="75" spans="1:30" x14ac:dyDescent="0.2">
      <c r="A75" s="151" t="str">
        <f>IF(得点経過データ入力○!A75&gt;0,得点経過データ入力○!A75,"")</f>
        <v/>
      </c>
      <c r="B75" s="151" t="str">
        <f>IF(得点経過データ入力○!B75&gt;0,VLOOKUP(得点経過データ入力○!B75,VLOOKUP情報!$A$2:$B$3,2,FALSE),"")</f>
        <v/>
      </c>
      <c r="C75" s="151" t="str">
        <f>IF(得点経過データ入力○!C75&gt;0,得点経過データ入力○!C75,"")</f>
        <v/>
      </c>
      <c r="D75" s="147" t="str">
        <f>IF(得点経過データ入力○!C75&gt;0,"分","")</f>
        <v/>
      </c>
      <c r="E75" s="151" t="str">
        <f>IF(得点経過データ入力○!D75&gt;0,VLOOKUP(得点経過データ入力○!D75,VLOOKUP情報!$C$2:$D$3,2,FALSE),"")</f>
        <v/>
      </c>
      <c r="F75" s="147" t="str">
        <f>IF(得点経過データ入力○!E75&gt;0,VLOOKUP(得点経過データ入力○!E75,VLOOKUP情報!$E$2:$F$8,2,FALSE),"")</f>
        <v/>
      </c>
      <c r="G75" s="147" t="str">
        <f>IF(得点経過データ入力○!F75&gt;0,VLOOKUP(得点経過データ入力○!F75,VLOOKUP情報!$G$2:$H$8,2,FALSE),"")</f>
        <v/>
      </c>
      <c r="H75" s="147" t="str">
        <f>IF(得点経過データ入力○!G75&gt;0,VLOOKUP(得点経過データ入力○!G75,VLOOKUP情報!$I$2:$J$15,2,FALSE),"")</f>
        <v/>
      </c>
      <c r="I75" s="147" t="str">
        <f>IF(得点経過データ入力○!H75&gt;0,VLOOKUP(得点経過データ入力○!H75,VLOOKUP情報!$K$2:$L$7,2,FALSE),"")</f>
        <v/>
      </c>
      <c r="J75" s="147" t="str">
        <f>IF(得点経過データ入力○!I75&gt;0,得点経過データ入力○!I75,"")</f>
        <v/>
      </c>
      <c r="K75" s="147" t="str">
        <f>IF(得点経過データ入力○!J75&gt;0,"→","")</f>
        <v/>
      </c>
      <c r="L75" s="147" t="str">
        <f>IF(得点経過データ入力○!J75&gt;0,得点経過データ入力○!J75,"")</f>
        <v/>
      </c>
      <c r="M75" s="147" t="str">
        <f>IF(得点経過データ入力○!K75&gt;0,"→","")</f>
        <v/>
      </c>
      <c r="N75" s="147" t="str">
        <f>IF(得点経過データ入力○!K75&gt;0,得点経過データ入力○!K75,"")</f>
        <v/>
      </c>
      <c r="O75" s="147" t="str">
        <f>IF(得点経過データ入力○!L75&gt;0,"→","")</f>
        <v/>
      </c>
      <c r="P75" s="147" t="str">
        <f>IF(得点経過データ入力○!L75&gt;0,得点経過データ入力○!L75,"")</f>
        <v/>
      </c>
      <c r="Q75" s="147" t="str">
        <f>IF(得点経過データ入力○!M75&gt;0,"→","")</f>
        <v/>
      </c>
      <c r="R75" s="147" t="str">
        <f>IF(得点経過データ入力○!M75&gt;0,得点経過データ入力○!M75,"")</f>
        <v/>
      </c>
      <c r="S75" s="147" t="str">
        <f>IF(得点経過データ入力○!N75&gt;0,"→","")</f>
        <v/>
      </c>
      <c r="T75" s="147" t="str">
        <f>IF(得点経過データ入力○!N75&gt;0,得点経過データ入力○!N75,"")</f>
        <v/>
      </c>
      <c r="U75" s="147" t="str">
        <f>IF(得点経過データ入力○!I75&gt;0,"番","")</f>
        <v/>
      </c>
      <c r="V75" s="147" t="str">
        <f>IF(得点経過データ入力○!O75&gt;0,VLOOKUP(得点経過データ入力○!O75,VLOOKUP情報!$M$2:$N$5,2,FALSE),"")</f>
        <v/>
      </c>
      <c r="W75" s="147" t="str">
        <f>IF(得点経過データ入力○!P75&gt;0,VLOOKUP(得点経過データ入力○!P75,VLOOKUP情報!$O$2:$P$7,2,FALSE),"")</f>
        <v/>
      </c>
      <c r="X75" s="147" t="str">
        <f>IF(得点経過データ入力○!Q75&gt;0,VLOOKUP(得点経過データ入力○!Q75,VLOOKUP情報!$Q$2:$R$3,2,FALSE),"")</f>
        <v/>
      </c>
      <c r="Y75" s="147" t="str">
        <f>IF(得点経過データ入力○!R75&gt;0,得点経過データ入力○!R75,"")</f>
        <v/>
      </c>
      <c r="Z75" s="147" t="str">
        <f>IF(得点経過データ入力○!S75&gt;0,VLOOKUP(得点経過データ入力○!S75,VLOOKUP情報!$S$2:$T$5,2,FALSE),"")</f>
        <v/>
      </c>
      <c r="AA75" s="147" t="str">
        <f>IF(得点経過データ入力○!T75="","",得点経過データ入力○!T75)</f>
        <v/>
      </c>
      <c r="AB75" s="147" t="str">
        <f>IF(得点経過データ入力○!W75&gt;0,得点経過データ入力○!W75,"")</f>
        <v/>
      </c>
      <c r="AC75" s="147" t="str">
        <f>IF(得点経過データ入力○!U75="","",得点経過データ入力○!U75)</f>
        <v/>
      </c>
      <c r="AD75" s="148" t="str">
        <f t="shared" si="1"/>
        <v/>
      </c>
    </row>
    <row r="76" spans="1:30" x14ac:dyDescent="0.2">
      <c r="A76" s="151" t="str">
        <f>IF(得点経過データ入力○!A76&gt;0,得点経過データ入力○!A76,"")</f>
        <v/>
      </c>
      <c r="B76" s="151" t="str">
        <f>IF(得点経過データ入力○!B76&gt;0,VLOOKUP(得点経過データ入力○!B76,VLOOKUP情報!$A$2:$B$3,2,FALSE),"")</f>
        <v/>
      </c>
      <c r="C76" s="151" t="str">
        <f>IF(得点経過データ入力○!C76&gt;0,得点経過データ入力○!C76,"")</f>
        <v/>
      </c>
      <c r="D76" s="147" t="str">
        <f>IF(得点経過データ入力○!C76&gt;0,"分","")</f>
        <v/>
      </c>
      <c r="E76" s="151" t="str">
        <f>IF(得点経過データ入力○!D76&gt;0,VLOOKUP(得点経過データ入力○!D76,VLOOKUP情報!$C$2:$D$3,2,FALSE),"")</f>
        <v/>
      </c>
      <c r="F76" s="147" t="str">
        <f>IF(得点経過データ入力○!E76&gt;0,VLOOKUP(得点経過データ入力○!E76,VLOOKUP情報!$E$2:$F$8,2,FALSE),"")</f>
        <v/>
      </c>
      <c r="G76" s="147" t="str">
        <f>IF(得点経過データ入力○!F76&gt;0,VLOOKUP(得点経過データ入力○!F76,VLOOKUP情報!$G$2:$H$8,2,FALSE),"")</f>
        <v/>
      </c>
      <c r="H76" s="147" t="str">
        <f>IF(得点経過データ入力○!G76&gt;0,VLOOKUP(得点経過データ入力○!G76,VLOOKUP情報!$I$2:$J$15,2,FALSE),"")</f>
        <v/>
      </c>
      <c r="I76" s="147" t="str">
        <f>IF(得点経過データ入力○!H76&gt;0,VLOOKUP(得点経過データ入力○!H76,VLOOKUP情報!$K$2:$L$7,2,FALSE),"")</f>
        <v/>
      </c>
      <c r="J76" s="147" t="str">
        <f>IF(得点経過データ入力○!I76&gt;0,得点経過データ入力○!I76,"")</f>
        <v/>
      </c>
      <c r="K76" s="147" t="str">
        <f>IF(得点経過データ入力○!J76&gt;0,"→","")</f>
        <v/>
      </c>
      <c r="L76" s="147" t="str">
        <f>IF(得点経過データ入力○!J76&gt;0,得点経過データ入力○!J76,"")</f>
        <v/>
      </c>
      <c r="M76" s="147" t="str">
        <f>IF(得点経過データ入力○!K76&gt;0,"→","")</f>
        <v/>
      </c>
      <c r="N76" s="147" t="str">
        <f>IF(得点経過データ入力○!K76&gt;0,得点経過データ入力○!K76,"")</f>
        <v/>
      </c>
      <c r="O76" s="147" t="str">
        <f>IF(得点経過データ入力○!L76&gt;0,"→","")</f>
        <v/>
      </c>
      <c r="P76" s="147" t="str">
        <f>IF(得点経過データ入力○!L76&gt;0,得点経過データ入力○!L76,"")</f>
        <v/>
      </c>
      <c r="Q76" s="147" t="str">
        <f>IF(得点経過データ入力○!M76&gt;0,"→","")</f>
        <v/>
      </c>
      <c r="R76" s="147" t="str">
        <f>IF(得点経過データ入力○!M76&gt;0,得点経過データ入力○!M76,"")</f>
        <v/>
      </c>
      <c r="S76" s="147" t="str">
        <f>IF(得点経過データ入力○!N76&gt;0,"→","")</f>
        <v/>
      </c>
      <c r="T76" s="147" t="str">
        <f>IF(得点経過データ入力○!N76&gt;0,得点経過データ入力○!N76,"")</f>
        <v/>
      </c>
      <c r="U76" s="147" t="str">
        <f>IF(得点経過データ入力○!I76&gt;0,"番","")</f>
        <v/>
      </c>
      <c r="V76" s="147" t="str">
        <f>IF(得点経過データ入力○!O76&gt;0,VLOOKUP(得点経過データ入力○!O76,VLOOKUP情報!$M$2:$N$5,2,FALSE),"")</f>
        <v/>
      </c>
      <c r="W76" s="147" t="str">
        <f>IF(得点経過データ入力○!P76&gt;0,VLOOKUP(得点経過データ入力○!P76,VLOOKUP情報!$O$2:$P$7,2,FALSE),"")</f>
        <v/>
      </c>
      <c r="X76" s="147" t="str">
        <f>IF(得点経過データ入力○!Q76&gt;0,VLOOKUP(得点経過データ入力○!Q76,VLOOKUP情報!$Q$2:$R$3,2,FALSE),"")</f>
        <v/>
      </c>
      <c r="Y76" s="147" t="str">
        <f>IF(得点経過データ入力○!R76&gt;0,得点経過データ入力○!R76,"")</f>
        <v/>
      </c>
      <c r="Z76" s="147" t="str">
        <f>IF(得点経過データ入力○!S76&gt;0,VLOOKUP(得点経過データ入力○!S76,VLOOKUP情報!$S$2:$T$5,2,FALSE),"")</f>
        <v/>
      </c>
      <c r="AA76" s="147" t="str">
        <f>IF(得点経過データ入力○!T76="","",得点経過データ入力○!T76)</f>
        <v/>
      </c>
      <c r="AB76" s="147" t="str">
        <f>IF(得点経過データ入力○!W76&gt;0,得点経過データ入力○!W76,"")</f>
        <v/>
      </c>
      <c r="AC76" s="147" t="str">
        <f>IF(得点経過データ入力○!U76="","",得点経過データ入力○!U76)</f>
        <v/>
      </c>
      <c r="AD76" s="148" t="str">
        <f t="shared" ref="AD76:AD100" si="2">E76&amp;F76&amp;G76&amp;H76&amp;I76&amp;J76&amp;K76&amp;L76&amp;M76&amp;N76&amp;O76&amp;P76&amp;Q76&amp;R76&amp;S76&amp;T76&amp;U76&amp;V76&amp;W76&amp;X76&amp;Y76&amp;Z76</f>
        <v/>
      </c>
    </row>
    <row r="77" spans="1:30" x14ac:dyDescent="0.2">
      <c r="A77" s="151" t="str">
        <f>IF(得点経過データ入力○!A77&gt;0,得点経過データ入力○!A77,"")</f>
        <v/>
      </c>
      <c r="B77" s="151" t="str">
        <f>IF(得点経過データ入力○!B77&gt;0,VLOOKUP(得点経過データ入力○!B77,VLOOKUP情報!$A$2:$B$3,2,FALSE),"")</f>
        <v/>
      </c>
      <c r="C77" s="151" t="str">
        <f>IF(得点経過データ入力○!C77&gt;0,得点経過データ入力○!C77,"")</f>
        <v/>
      </c>
      <c r="D77" s="147" t="str">
        <f>IF(得点経過データ入力○!C77&gt;0,"分","")</f>
        <v/>
      </c>
      <c r="E77" s="151" t="str">
        <f>IF(得点経過データ入力○!D77&gt;0,VLOOKUP(得点経過データ入力○!D77,VLOOKUP情報!$C$2:$D$3,2,FALSE),"")</f>
        <v/>
      </c>
      <c r="F77" s="147" t="str">
        <f>IF(得点経過データ入力○!E77&gt;0,VLOOKUP(得点経過データ入力○!E77,VLOOKUP情報!$E$2:$F$8,2,FALSE),"")</f>
        <v/>
      </c>
      <c r="G77" s="147" t="str">
        <f>IF(得点経過データ入力○!F77&gt;0,VLOOKUP(得点経過データ入力○!F77,VLOOKUP情報!$G$2:$H$8,2,FALSE),"")</f>
        <v/>
      </c>
      <c r="H77" s="147" t="str">
        <f>IF(得点経過データ入力○!G77&gt;0,VLOOKUP(得点経過データ入力○!G77,VLOOKUP情報!$I$2:$J$15,2,FALSE),"")</f>
        <v/>
      </c>
      <c r="I77" s="147" t="str">
        <f>IF(得点経過データ入力○!H77&gt;0,VLOOKUP(得点経過データ入力○!H77,VLOOKUP情報!$K$2:$L$7,2,FALSE),"")</f>
        <v/>
      </c>
      <c r="J77" s="147" t="str">
        <f>IF(得点経過データ入力○!I77&gt;0,得点経過データ入力○!I77,"")</f>
        <v/>
      </c>
      <c r="K77" s="147" t="str">
        <f>IF(得点経過データ入力○!J77&gt;0,"→","")</f>
        <v/>
      </c>
      <c r="L77" s="147" t="str">
        <f>IF(得点経過データ入力○!J77&gt;0,得点経過データ入力○!J77,"")</f>
        <v/>
      </c>
      <c r="M77" s="147" t="str">
        <f>IF(得点経過データ入力○!K77&gt;0,"→","")</f>
        <v/>
      </c>
      <c r="N77" s="147" t="str">
        <f>IF(得点経過データ入力○!K77&gt;0,得点経過データ入力○!K77,"")</f>
        <v/>
      </c>
      <c r="O77" s="147" t="str">
        <f>IF(得点経過データ入力○!L77&gt;0,"→","")</f>
        <v/>
      </c>
      <c r="P77" s="147" t="str">
        <f>IF(得点経過データ入力○!L77&gt;0,得点経過データ入力○!L77,"")</f>
        <v/>
      </c>
      <c r="Q77" s="147" t="str">
        <f>IF(得点経過データ入力○!M77&gt;0,"→","")</f>
        <v/>
      </c>
      <c r="R77" s="147" t="str">
        <f>IF(得点経過データ入力○!M77&gt;0,得点経過データ入力○!M77,"")</f>
        <v/>
      </c>
      <c r="S77" s="147" t="str">
        <f>IF(得点経過データ入力○!N77&gt;0,"→","")</f>
        <v/>
      </c>
      <c r="T77" s="147" t="str">
        <f>IF(得点経過データ入力○!N77&gt;0,得点経過データ入力○!N77,"")</f>
        <v/>
      </c>
      <c r="U77" s="147" t="str">
        <f>IF(得点経過データ入力○!I77&gt;0,"番","")</f>
        <v/>
      </c>
      <c r="V77" s="147" t="str">
        <f>IF(得点経過データ入力○!O77&gt;0,VLOOKUP(得点経過データ入力○!O77,VLOOKUP情報!$M$2:$N$5,2,FALSE),"")</f>
        <v/>
      </c>
      <c r="W77" s="147" t="str">
        <f>IF(得点経過データ入力○!P77&gt;0,VLOOKUP(得点経過データ入力○!P77,VLOOKUP情報!$O$2:$P$7,2,FALSE),"")</f>
        <v/>
      </c>
      <c r="X77" s="147" t="str">
        <f>IF(得点経過データ入力○!Q77&gt;0,VLOOKUP(得点経過データ入力○!Q77,VLOOKUP情報!$Q$2:$R$3,2,FALSE),"")</f>
        <v/>
      </c>
      <c r="Y77" s="147" t="str">
        <f>IF(得点経過データ入力○!R77&gt;0,得点経過データ入力○!R77,"")</f>
        <v/>
      </c>
      <c r="Z77" s="147" t="str">
        <f>IF(得点経過データ入力○!S77&gt;0,VLOOKUP(得点経過データ入力○!S77,VLOOKUP情報!$S$2:$T$5,2,FALSE),"")</f>
        <v/>
      </c>
      <c r="AA77" s="147" t="str">
        <f>IF(得点経過データ入力○!T77="","",得点経過データ入力○!T77)</f>
        <v/>
      </c>
      <c r="AB77" s="147" t="str">
        <f>IF(得点経過データ入力○!W77&gt;0,得点経過データ入力○!W77,"")</f>
        <v/>
      </c>
      <c r="AC77" s="147" t="str">
        <f>IF(得点経過データ入力○!U77="","",得点経過データ入力○!U77)</f>
        <v/>
      </c>
      <c r="AD77" s="148" t="str">
        <f t="shared" si="2"/>
        <v/>
      </c>
    </row>
    <row r="78" spans="1:30" x14ac:dyDescent="0.2">
      <c r="A78" s="151" t="str">
        <f>IF(得点経過データ入力○!A78&gt;0,得点経過データ入力○!A78,"")</f>
        <v/>
      </c>
      <c r="B78" s="151" t="str">
        <f>IF(得点経過データ入力○!B78&gt;0,VLOOKUP(得点経過データ入力○!B78,VLOOKUP情報!$A$2:$B$3,2,FALSE),"")</f>
        <v/>
      </c>
      <c r="C78" s="151" t="str">
        <f>IF(得点経過データ入力○!C78&gt;0,得点経過データ入力○!C78,"")</f>
        <v/>
      </c>
      <c r="D78" s="147" t="str">
        <f>IF(得点経過データ入力○!C78&gt;0,"分","")</f>
        <v/>
      </c>
      <c r="E78" s="151" t="str">
        <f>IF(得点経過データ入力○!D78&gt;0,VLOOKUP(得点経過データ入力○!D78,VLOOKUP情報!$C$2:$D$3,2,FALSE),"")</f>
        <v/>
      </c>
      <c r="F78" s="147" t="str">
        <f>IF(得点経過データ入力○!E78&gt;0,VLOOKUP(得点経過データ入力○!E78,VLOOKUP情報!$E$2:$F$8,2,FALSE),"")</f>
        <v/>
      </c>
      <c r="G78" s="147" t="str">
        <f>IF(得点経過データ入力○!F78&gt;0,VLOOKUP(得点経過データ入力○!F78,VLOOKUP情報!$G$2:$H$8,2,FALSE),"")</f>
        <v/>
      </c>
      <c r="H78" s="147" t="str">
        <f>IF(得点経過データ入力○!G78&gt;0,VLOOKUP(得点経過データ入力○!G78,VLOOKUP情報!$I$2:$J$15,2,FALSE),"")</f>
        <v/>
      </c>
      <c r="I78" s="147" t="str">
        <f>IF(得点経過データ入力○!H78&gt;0,VLOOKUP(得点経過データ入力○!H78,VLOOKUP情報!$K$2:$L$7,2,FALSE),"")</f>
        <v/>
      </c>
      <c r="J78" s="147" t="str">
        <f>IF(得点経過データ入力○!I78&gt;0,得点経過データ入力○!I78,"")</f>
        <v/>
      </c>
      <c r="K78" s="147" t="str">
        <f>IF(得点経過データ入力○!J78&gt;0,"→","")</f>
        <v/>
      </c>
      <c r="L78" s="147" t="str">
        <f>IF(得点経過データ入力○!J78&gt;0,得点経過データ入力○!J78,"")</f>
        <v/>
      </c>
      <c r="M78" s="147" t="str">
        <f>IF(得点経過データ入力○!K78&gt;0,"→","")</f>
        <v/>
      </c>
      <c r="N78" s="147" t="str">
        <f>IF(得点経過データ入力○!K78&gt;0,得点経過データ入力○!K78,"")</f>
        <v/>
      </c>
      <c r="O78" s="147" t="str">
        <f>IF(得点経過データ入力○!L78&gt;0,"→","")</f>
        <v/>
      </c>
      <c r="P78" s="147" t="str">
        <f>IF(得点経過データ入力○!L78&gt;0,得点経過データ入力○!L78,"")</f>
        <v/>
      </c>
      <c r="Q78" s="147" t="str">
        <f>IF(得点経過データ入力○!M78&gt;0,"→","")</f>
        <v/>
      </c>
      <c r="R78" s="147" t="str">
        <f>IF(得点経過データ入力○!M78&gt;0,得点経過データ入力○!M78,"")</f>
        <v/>
      </c>
      <c r="S78" s="147" t="str">
        <f>IF(得点経過データ入力○!N78&gt;0,"→","")</f>
        <v/>
      </c>
      <c r="T78" s="147" t="str">
        <f>IF(得点経過データ入力○!N78&gt;0,得点経過データ入力○!N78,"")</f>
        <v/>
      </c>
      <c r="U78" s="147" t="str">
        <f>IF(得点経過データ入力○!I78&gt;0,"番","")</f>
        <v/>
      </c>
      <c r="V78" s="147" t="str">
        <f>IF(得点経過データ入力○!O78&gt;0,VLOOKUP(得点経過データ入力○!O78,VLOOKUP情報!$M$2:$N$5,2,FALSE),"")</f>
        <v/>
      </c>
      <c r="W78" s="147" t="str">
        <f>IF(得点経過データ入力○!P78&gt;0,VLOOKUP(得点経過データ入力○!P78,VLOOKUP情報!$O$2:$P$7,2,FALSE),"")</f>
        <v/>
      </c>
      <c r="X78" s="147" t="str">
        <f>IF(得点経過データ入力○!Q78&gt;0,VLOOKUP(得点経過データ入力○!Q78,VLOOKUP情報!$Q$2:$R$3,2,FALSE),"")</f>
        <v/>
      </c>
      <c r="Y78" s="147" t="str">
        <f>IF(得点経過データ入力○!R78&gt;0,得点経過データ入力○!R78,"")</f>
        <v/>
      </c>
      <c r="Z78" s="147" t="str">
        <f>IF(得点経過データ入力○!S78&gt;0,VLOOKUP(得点経過データ入力○!S78,VLOOKUP情報!$S$2:$T$5,2,FALSE),"")</f>
        <v/>
      </c>
      <c r="AA78" s="147" t="str">
        <f>IF(得点経過データ入力○!T78="","",得点経過データ入力○!T78)</f>
        <v/>
      </c>
      <c r="AB78" s="147" t="str">
        <f>IF(得点経過データ入力○!W78&gt;0,得点経過データ入力○!W78,"")</f>
        <v/>
      </c>
      <c r="AC78" s="147" t="str">
        <f>IF(得点経過データ入力○!U78="","",得点経過データ入力○!U78)</f>
        <v/>
      </c>
      <c r="AD78" s="148" t="str">
        <f t="shared" si="2"/>
        <v/>
      </c>
    </row>
    <row r="79" spans="1:30" x14ac:dyDescent="0.2">
      <c r="A79" s="151" t="str">
        <f>IF(得点経過データ入力○!A79&gt;0,得点経過データ入力○!A79,"")</f>
        <v/>
      </c>
      <c r="B79" s="151" t="str">
        <f>IF(得点経過データ入力○!B79&gt;0,VLOOKUP(得点経過データ入力○!B79,VLOOKUP情報!$A$2:$B$3,2,FALSE),"")</f>
        <v/>
      </c>
      <c r="C79" s="151" t="str">
        <f>IF(得点経過データ入力○!C79&gt;0,得点経過データ入力○!C79,"")</f>
        <v/>
      </c>
      <c r="D79" s="147" t="str">
        <f>IF(得点経過データ入力○!C79&gt;0,"分","")</f>
        <v/>
      </c>
      <c r="E79" s="151" t="str">
        <f>IF(得点経過データ入力○!D79&gt;0,VLOOKUP(得点経過データ入力○!D79,VLOOKUP情報!$C$2:$D$3,2,FALSE),"")</f>
        <v/>
      </c>
      <c r="F79" s="147" t="str">
        <f>IF(得点経過データ入力○!E79&gt;0,VLOOKUP(得点経過データ入力○!E79,VLOOKUP情報!$E$2:$F$8,2,FALSE),"")</f>
        <v/>
      </c>
      <c r="G79" s="147" t="str">
        <f>IF(得点経過データ入力○!F79&gt;0,VLOOKUP(得点経過データ入力○!F79,VLOOKUP情報!$G$2:$H$8,2,FALSE),"")</f>
        <v/>
      </c>
      <c r="H79" s="147" t="str">
        <f>IF(得点経過データ入力○!G79&gt;0,VLOOKUP(得点経過データ入力○!G79,VLOOKUP情報!$I$2:$J$15,2,FALSE),"")</f>
        <v/>
      </c>
      <c r="I79" s="147" t="str">
        <f>IF(得点経過データ入力○!H79&gt;0,VLOOKUP(得点経過データ入力○!H79,VLOOKUP情報!$K$2:$L$7,2,FALSE),"")</f>
        <v/>
      </c>
      <c r="J79" s="147" t="str">
        <f>IF(得点経過データ入力○!I79&gt;0,得点経過データ入力○!I79,"")</f>
        <v/>
      </c>
      <c r="K79" s="147" t="str">
        <f>IF(得点経過データ入力○!J79&gt;0,"→","")</f>
        <v/>
      </c>
      <c r="L79" s="147" t="str">
        <f>IF(得点経過データ入力○!J79&gt;0,得点経過データ入力○!J79,"")</f>
        <v/>
      </c>
      <c r="M79" s="147" t="str">
        <f>IF(得点経過データ入力○!K79&gt;0,"→","")</f>
        <v/>
      </c>
      <c r="N79" s="147" t="str">
        <f>IF(得点経過データ入力○!K79&gt;0,得点経過データ入力○!K79,"")</f>
        <v/>
      </c>
      <c r="O79" s="147" t="str">
        <f>IF(得点経過データ入力○!L79&gt;0,"→","")</f>
        <v/>
      </c>
      <c r="P79" s="147" t="str">
        <f>IF(得点経過データ入力○!L79&gt;0,得点経過データ入力○!L79,"")</f>
        <v/>
      </c>
      <c r="Q79" s="147" t="str">
        <f>IF(得点経過データ入力○!M79&gt;0,"→","")</f>
        <v/>
      </c>
      <c r="R79" s="147" t="str">
        <f>IF(得点経過データ入力○!M79&gt;0,得点経過データ入力○!M79,"")</f>
        <v/>
      </c>
      <c r="S79" s="147" t="str">
        <f>IF(得点経過データ入力○!N79&gt;0,"→","")</f>
        <v/>
      </c>
      <c r="T79" s="147" t="str">
        <f>IF(得点経過データ入力○!N79&gt;0,得点経過データ入力○!N79,"")</f>
        <v/>
      </c>
      <c r="U79" s="147" t="str">
        <f>IF(得点経過データ入力○!I79&gt;0,"番","")</f>
        <v/>
      </c>
      <c r="V79" s="147" t="str">
        <f>IF(得点経過データ入力○!O79&gt;0,VLOOKUP(得点経過データ入力○!O79,VLOOKUP情報!$M$2:$N$5,2,FALSE),"")</f>
        <v/>
      </c>
      <c r="W79" s="147" t="str">
        <f>IF(得点経過データ入力○!P79&gt;0,VLOOKUP(得点経過データ入力○!P79,VLOOKUP情報!$O$2:$P$7,2,FALSE),"")</f>
        <v/>
      </c>
      <c r="X79" s="147" t="str">
        <f>IF(得点経過データ入力○!Q79&gt;0,VLOOKUP(得点経過データ入力○!Q79,VLOOKUP情報!$Q$2:$R$3,2,FALSE),"")</f>
        <v/>
      </c>
      <c r="Y79" s="147" t="str">
        <f>IF(得点経過データ入力○!R79&gt;0,得点経過データ入力○!R79,"")</f>
        <v/>
      </c>
      <c r="Z79" s="147" t="str">
        <f>IF(得点経過データ入力○!S79&gt;0,VLOOKUP(得点経過データ入力○!S79,VLOOKUP情報!$S$2:$T$5,2,FALSE),"")</f>
        <v/>
      </c>
      <c r="AA79" s="147" t="str">
        <f>IF(得点経過データ入力○!T79="","",得点経過データ入力○!T79)</f>
        <v/>
      </c>
      <c r="AB79" s="147" t="str">
        <f>IF(得点経過データ入力○!W79&gt;0,得点経過データ入力○!W79,"")</f>
        <v/>
      </c>
      <c r="AC79" s="147" t="str">
        <f>IF(得点経過データ入力○!U79="","",得点経過データ入力○!U79)</f>
        <v/>
      </c>
      <c r="AD79" s="148" t="str">
        <f t="shared" si="2"/>
        <v/>
      </c>
    </row>
    <row r="80" spans="1:30" x14ac:dyDescent="0.2">
      <c r="A80" s="151" t="str">
        <f>IF(得点経過データ入力○!A80&gt;0,得点経過データ入力○!A80,"")</f>
        <v/>
      </c>
      <c r="B80" s="151" t="str">
        <f>IF(得点経過データ入力○!B80&gt;0,VLOOKUP(得点経過データ入力○!B80,VLOOKUP情報!$A$2:$B$3,2,FALSE),"")</f>
        <v/>
      </c>
      <c r="C80" s="151" t="str">
        <f>IF(得点経過データ入力○!C80&gt;0,得点経過データ入力○!C80,"")</f>
        <v/>
      </c>
      <c r="D80" s="147" t="str">
        <f>IF(得点経過データ入力○!C80&gt;0,"分","")</f>
        <v/>
      </c>
      <c r="E80" s="151" t="str">
        <f>IF(得点経過データ入力○!D80&gt;0,VLOOKUP(得点経過データ入力○!D80,VLOOKUP情報!$C$2:$D$3,2,FALSE),"")</f>
        <v/>
      </c>
      <c r="F80" s="147" t="str">
        <f>IF(得点経過データ入力○!E80&gt;0,VLOOKUP(得点経過データ入力○!E80,VLOOKUP情報!$E$2:$F$8,2,FALSE),"")</f>
        <v/>
      </c>
      <c r="G80" s="147" t="str">
        <f>IF(得点経過データ入力○!F80&gt;0,VLOOKUP(得点経過データ入力○!F80,VLOOKUP情報!$G$2:$H$8,2,FALSE),"")</f>
        <v/>
      </c>
      <c r="H80" s="147" t="str">
        <f>IF(得点経過データ入力○!G80&gt;0,VLOOKUP(得点経過データ入力○!G80,VLOOKUP情報!$I$2:$J$15,2,FALSE),"")</f>
        <v/>
      </c>
      <c r="I80" s="147" t="str">
        <f>IF(得点経過データ入力○!H80&gt;0,VLOOKUP(得点経過データ入力○!H80,VLOOKUP情報!$K$2:$L$7,2,FALSE),"")</f>
        <v/>
      </c>
      <c r="J80" s="147" t="str">
        <f>IF(得点経過データ入力○!I80&gt;0,得点経過データ入力○!I80,"")</f>
        <v/>
      </c>
      <c r="K80" s="147" t="str">
        <f>IF(得点経過データ入力○!J80&gt;0,"→","")</f>
        <v/>
      </c>
      <c r="L80" s="147" t="str">
        <f>IF(得点経過データ入力○!J80&gt;0,得点経過データ入力○!J80,"")</f>
        <v/>
      </c>
      <c r="M80" s="147" t="str">
        <f>IF(得点経過データ入力○!K80&gt;0,"→","")</f>
        <v/>
      </c>
      <c r="N80" s="147" t="str">
        <f>IF(得点経過データ入力○!K80&gt;0,得点経過データ入力○!K80,"")</f>
        <v/>
      </c>
      <c r="O80" s="147" t="str">
        <f>IF(得点経過データ入力○!L80&gt;0,"→","")</f>
        <v/>
      </c>
      <c r="P80" s="147" t="str">
        <f>IF(得点経過データ入力○!L80&gt;0,得点経過データ入力○!L80,"")</f>
        <v/>
      </c>
      <c r="Q80" s="147" t="str">
        <f>IF(得点経過データ入力○!M80&gt;0,"→","")</f>
        <v/>
      </c>
      <c r="R80" s="147" t="str">
        <f>IF(得点経過データ入力○!M80&gt;0,得点経過データ入力○!M80,"")</f>
        <v/>
      </c>
      <c r="S80" s="147" t="str">
        <f>IF(得点経過データ入力○!N80&gt;0,"→","")</f>
        <v/>
      </c>
      <c r="T80" s="147" t="str">
        <f>IF(得点経過データ入力○!N80&gt;0,得点経過データ入力○!N80,"")</f>
        <v/>
      </c>
      <c r="U80" s="147" t="str">
        <f>IF(得点経過データ入力○!I80&gt;0,"番","")</f>
        <v/>
      </c>
      <c r="V80" s="147" t="str">
        <f>IF(得点経過データ入力○!O80&gt;0,VLOOKUP(得点経過データ入力○!O80,VLOOKUP情報!$M$2:$N$5,2,FALSE),"")</f>
        <v/>
      </c>
      <c r="W80" s="147" t="str">
        <f>IF(得点経過データ入力○!P80&gt;0,VLOOKUP(得点経過データ入力○!P80,VLOOKUP情報!$O$2:$P$7,2,FALSE),"")</f>
        <v/>
      </c>
      <c r="X80" s="147" t="str">
        <f>IF(得点経過データ入力○!Q80&gt;0,VLOOKUP(得点経過データ入力○!Q80,VLOOKUP情報!$Q$2:$R$3,2,FALSE),"")</f>
        <v/>
      </c>
      <c r="Y80" s="147" t="str">
        <f>IF(得点経過データ入力○!R80&gt;0,得点経過データ入力○!R80,"")</f>
        <v/>
      </c>
      <c r="Z80" s="147" t="str">
        <f>IF(得点経過データ入力○!S80&gt;0,VLOOKUP(得点経過データ入力○!S80,VLOOKUP情報!$S$2:$T$5,2,FALSE),"")</f>
        <v/>
      </c>
      <c r="AA80" s="147" t="str">
        <f>IF(得点経過データ入力○!T80="","",得点経過データ入力○!T80)</f>
        <v/>
      </c>
      <c r="AB80" s="147" t="str">
        <f>IF(得点経過データ入力○!W80&gt;0,得点経過データ入力○!W80,"")</f>
        <v/>
      </c>
      <c r="AC80" s="147" t="str">
        <f>IF(得点経過データ入力○!U80="","",得点経過データ入力○!U80)</f>
        <v/>
      </c>
      <c r="AD80" s="148" t="str">
        <f t="shared" si="2"/>
        <v/>
      </c>
    </row>
    <row r="81" spans="1:30" x14ac:dyDescent="0.2">
      <c r="A81" s="151" t="str">
        <f>IF(得点経過データ入力○!A81&gt;0,得点経過データ入力○!A81,"")</f>
        <v/>
      </c>
      <c r="B81" s="151" t="str">
        <f>IF(得点経過データ入力○!B81&gt;0,VLOOKUP(得点経過データ入力○!B81,VLOOKUP情報!$A$2:$B$3,2,FALSE),"")</f>
        <v/>
      </c>
      <c r="C81" s="151" t="str">
        <f>IF(得点経過データ入力○!C81&gt;0,得点経過データ入力○!C81,"")</f>
        <v/>
      </c>
      <c r="D81" s="147" t="str">
        <f>IF(得点経過データ入力○!C81&gt;0,"分","")</f>
        <v/>
      </c>
      <c r="E81" s="151" t="str">
        <f>IF(得点経過データ入力○!D81&gt;0,VLOOKUP(得点経過データ入力○!D81,VLOOKUP情報!$C$2:$D$3,2,FALSE),"")</f>
        <v/>
      </c>
      <c r="F81" s="147" t="str">
        <f>IF(得点経過データ入力○!E81&gt;0,VLOOKUP(得点経過データ入力○!E81,VLOOKUP情報!$E$2:$F$8,2,FALSE),"")</f>
        <v/>
      </c>
      <c r="G81" s="147" t="str">
        <f>IF(得点経過データ入力○!F81&gt;0,VLOOKUP(得点経過データ入力○!F81,VLOOKUP情報!$G$2:$H$8,2,FALSE),"")</f>
        <v/>
      </c>
      <c r="H81" s="147" t="str">
        <f>IF(得点経過データ入力○!G81&gt;0,VLOOKUP(得点経過データ入力○!G81,VLOOKUP情報!$I$2:$J$15,2,FALSE),"")</f>
        <v/>
      </c>
      <c r="I81" s="147" t="str">
        <f>IF(得点経過データ入力○!H81&gt;0,VLOOKUP(得点経過データ入力○!H81,VLOOKUP情報!$K$2:$L$7,2,FALSE),"")</f>
        <v/>
      </c>
      <c r="J81" s="147" t="str">
        <f>IF(得点経過データ入力○!I81&gt;0,得点経過データ入力○!I81,"")</f>
        <v/>
      </c>
      <c r="K81" s="147" t="str">
        <f>IF(得点経過データ入力○!J81&gt;0,"→","")</f>
        <v/>
      </c>
      <c r="L81" s="147" t="str">
        <f>IF(得点経過データ入力○!J81&gt;0,得点経過データ入力○!J81,"")</f>
        <v/>
      </c>
      <c r="M81" s="147" t="str">
        <f>IF(得点経過データ入力○!K81&gt;0,"→","")</f>
        <v/>
      </c>
      <c r="N81" s="147" t="str">
        <f>IF(得点経過データ入力○!K81&gt;0,得点経過データ入力○!K81,"")</f>
        <v/>
      </c>
      <c r="O81" s="147" t="str">
        <f>IF(得点経過データ入力○!L81&gt;0,"→","")</f>
        <v/>
      </c>
      <c r="P81" s="147" t="str">
        <f>IF(得点経過データ入力○!L81&gt;0,得点経過データ入力○!L81,"")</f>
        <v/>
      </c>
      <c r="Q81" s="147" t="str">
        <f>IF(得点経過データ入力○!M81&gt;0,"→","")</f>
        <v/>
      </c>
      <c r="R81" s="147" t="str">
        <f>IF(得点経過データ入力○!M81&gt;0,得点経過データ入力○!M81,"")</f>
        <v/>
      </c>
      <c r="S81" s="147" t="str">
        <f>IF(得点経過データ入力○!N81&gt;0,"→","")</f>
        <v/>
      </c>
      <c r="T81" s="147" t="str">
        <f>IF(得点経過データ入力○!N81&gt;0,得点経過データ入力○!N81,"")</f>
        <v/>
      </c>
      <c r="U81" s="147" t="str">
        <f>IF(得点経過データ入力○!I81&gt;0,"番","")</f>
        <v/>
      </c>
      <c r="V81" s="147" t="str">
        <f>IF(得点経過データ入力○!O81&gt;0,VLOOKUP(得点経過データ入力○!O81,VLOOKUP情報!$M$2:$N$5,2,FALSE),"")</f>
        <v/>
      </c>
      <c r="W81" s="147" t="str">
        <f>IF(得点経過データ入力○!P81&gt;0,VLOOKUP(得点経過データ入力○!P81,VLOOKUP情報!$O$2:$P$7,2,FALSE),"")</f>
        <v/>
      </c>
      <c r="X81" s="147" t="str">
        <f>IF(得点経過データ入力○!Q81&gt;0,VLOOKUP(得点経過データ入力○!Q81,VLOOKUP情報!$Q$2:$R$3,2,FALSE),"")</f>
        <v/>
      </c>
      <c r="Y81" s="147" t="str">
        <f>IF(得点経過データ入力○!R81&gt;0,得点経過データ入力○!R81,"")</f>
        <v/>
      </c>
      <c r="Z81" s="147" t="str">
        <f>IF(得点経過データ入力○!S81&gt;0,VLOOKUP(得点経過データ入力○!S81,VLOOKUP情報!$S$2:$T$5,2,FALSE),"")</f>
        <v/>
      </c>
      <c r="AA81" s="147" t="str">
        <f>IF(得点経過データ入力○!T81="","",得点経過データ入力○!T81)</f>
        <v/>
      </c>
      <c r="AB81" s="147" t="str">
        <f>IF(得点経過データ入力○!W81&gt;0,得点経過データ入力○!W81,"")</f>
        <v/>
      </c>
      <c r="AC81" s="147" t="str">
        <f>IF(得点経過データ入力○!U81="","",得点経過データ入力○!U81)</f>
        <v/>
      </c>
      <c r="AD81" s="148" t="str">
        <f t="shared" si="2"/>
        <v/>
      </c>
    </row>
    <row r="82" spans="1:30" x14ac:dyDescent="0.2">
      <c r="A82" s="151" t="str">
        <f>IF(得点経過データ入力○!A82&gt;0,得点経過データ入力○!A82,"")</f>
        <v/>
      </c>
      <c r="B82" s="151" t="str">
        <f>IF(得点経過データ入力○!B82&gt;0,VLOOKUP(得点経過データ入力○!B82,VLOOKUP情報!$A$2:$B$3,2,FALSE),"")</f>
        <v/>
      </c>
      <c r="C82" s="151" t="str">
        <f>IF(得点経過データ入力○!C82&gt;0,得点経過データ入力○!C82,"")</f>
        <v/>
      </c>
      <c r="D82" s="147" t="str">
        <f>IF(得点経過データ入力○!C82&gt;0,"分","")</f>
        <v/>
      </c>
      <c r="E82" s="151" t="str">
        <f>IF(得点経過データ入力○!D82&gt;0,VLOOKUP(得点経過データ入力○!D82,VLOOKUP情報!$C$2:$D$3,2,FALSE),"")</f>
        <v/>
      </c>
      <c r="F82" s="147" t="str">
        <f>IF(得点経過データ入力○!E82&gt;0,VLOOKUP(得点経過データ入力○!E82,VLOOKUP情報!$E$2:$F$8,2,FALSE),"")</f>
        <v/>
      </c>
      <c r="G82" s="147" t="str">
        <f>IF(得点経過データ入力○!F82&gt;0,VLOOKUP(得点経過データ入力○!F82,VLOOKUP情報!$G$2:$H$8,2,FALSE),"")</f>
        <v/>
      </c>
      <c r="H82" s="147" t="str">
        <f>IF(得点経過データ入力○!G82&gt;0,VLOOKUP(得点経過データ入力○!G82,VLOOKUP情報!$I$2:$J$15,2,FALSE),"")</f>
        <v/>
      </c>
      <c r="I82" s="147" t="str">
        <f>IF(得点経過データ入力○!H82&gt;0,VLOOKUP(得点経過データ入力○!H82,VLOOKUP情報!$K$2:$L$7,2,FALSE),"")</f>
        <v/>
      </c>
      <c r="J82" s="147" t="str">
        <f>IF(得点経過データ入力○!I82&gt;0,得点経過データ入力○!I82,"")</f>
        <v/>
      </c>
      <c r="K82" s="147" t="str">
        <f>IF(得点経過データ入力○!J82&gt;0,"→","")</f>
        <v/>
      </c>
      <c r="L82" s="147" t="str">
        <f>IF(得点経過データ入力○!J82&gt;0,得点経過データ入力○!J82,"")</f>
        <v/>
      </c>
      <c r="M82" s="147" t="str">
        <f>IF(得点経過データ入力○!K82&gt;0,"→","")</f>
        <v/>
      </c>
      <c r="N82" s="147" t="str">
        <f>IF(得点経過データ入力○!K82&gt;0,得点経過データ入力○!K82,"")</f>
        <v/>
      </c>
      <c r="O82" s="147" t="str">
        <f>IF(得点経過データ入力○!L82&gt;0,"→","")</f>
        <v/>
      </c>
      <c r="P82" s="147" t="str">
        <f>IF(得点経過データ入力○!L82&gt;0,得点経過データ入力○!L82,"")</f>
        <v/>
      </c>
      <c r="Q82" s="147" t="str">
        <f>IF(得点経過データ入力○!M82&gt;0,"→","")</f>
        <v/>
      </c>
      <c r="R82" s="147" t="str">
        <f>IF(得点経過データ入力○!M82&gt;0,得点経過データ入力○!M82,"")</f>
        <v/>
      </c>
      <c r="S82" s="147" t="str">
        <f>IF(得点経過データ入力○!N82&gt;0,"→","")</f>
        <v/>
      </c>
      <c r="T82" s="147" t="str">
        <f>IF(得点経過データ入力○!N82&gt;0,得点経過データ入力○!N82,"")</f>
        <v/>
      </c>
      <c r="U82" s="147" t="str">
        <f>IF(得点経過データ入力○!I82&gt;0,"番","")</f>
        <v/>
      </c>
      <c r="V82" s="147" t="str">
        <f>IF(得点経過データ入力○!O82&gt;0,VLOOKUP(得点経過データ入力○!O82,VLOOKUP情報!$M$2:$N$5,2,FALSE),"")</f>
        <v/>
      </c>
      <c r="W82" s="147" t="str">
        <f>IF(得点経過データ入力○!P82&gt;0,VLOOKUP(得点経過データ入力○!P82,VLOOKUP情報!$O$2:$P$7,2,FALSE),"")</f>
        <v/>
      </c>
      <c r="X82" s="147" t="str">
        <f>IF(得点経過データ入力○!Q82&gt;0,VLOOKUP(得点経過データ入力○!Q82,VLOOKUP情報!$Q$2:$R$3,2,FALSE),"")</f>
        <v/>
      </c>
      <c r="Y82" s="147" t="str">
        <f>IF(得点経過データ入力○!R82&gt;0,得点経過データ入力○!R82,"")</f>
        <v/>
      </c>
      <c r="Z82" s="147" t="str">
        <f>IF(得点経過データ入力○!S82&gt;0,VLOOKUP(得点経過データ入力○!S82,VLOOKUP情報!$S$2:$T$5,2,FALSE),"")</f>
        <v/>
      </c>
      <c r="AA82" s="147" t="str">
        <f>IF(得点経過データ入力○!T82="","",得点経過データ入力○!T82)</f>
        <v/>
      </c>
      <c r="AB82" s="147" t="str">
        <f>IF(得点経過データ入力○!W82&gt;0,得点経過データ入力○!W82,"")</f>
        <v/>
      </c>
      <c r="AC82" s="147" t="str">
        <f>IF(得点経過データ入力○!U82="","",得点経過データ入力○!U82)</f>
        <v/>
      </c>
      <c r="AD82" s="148" t="str">
        <f t="shared" si="2"/>
        <v/>
      </c>
    </row>
    <row r="83" spans="1:30" x14ac:dyDescent="0.2">
      <c r="A83" s="151" t="str">
        <f>IF(得点経過データ入力○!A83&gt;0,得点経過データ入力○!A83,"")</f>
        <v/>
      </c>
      <c r="B83" s="151" t="str">
        <f>IF(得点経過データ入力○!B83&gt;0,VLOOKUP(得点経過データ入力○!B83,VLOOKUP情報!$A$2:$B$3,2,FALSE),"")</f>
        <v/>
      </c>
      <c r="C83" s="151" t="str">
        <f>IF(得点経過データ入力○!C83&gt;0,得点経過データ入力○!C83,"")</f>
        <v/>
      </c>
      <c r="D83" s="147" t="str">
        <f>IF(得点経過データ入力○!C83&gt;0,"分","")</f>
        <v/>
      </c>
      <c r="E83" s="151" t="str">
        <f>IF(得点経過データ入力○!D83&gt;0,VLOOKUP(得点経過データ入力○!D83,VLOOKUP情報!$C$2:$D$3,2,FALSE),"")</f>
        <v/>
      </c>
      <c r="F83" s="147" t="str">
        <f>IF(得点経過データ入力○!E83&gt;0,VLOOKUP(得点経過データ入力○!E83,VLOOKUP情報!$E$2:$F$8,2,FALSE),"")</f>
        <v/>
      </c>
      <c r="G83" s="147" t="str">
        <f>IF(得点経過データ入力○!F83&gt;0,VLOOKUP(得点経過データ入力○!F83,VLOOKUP情報!$G$2:$H$8,2,FALSE),"")</f>
        <v/>
      </c>
      <c r="H83" s="147" t="str">
        <f>IF(得点経過データ入力○!G83&gt;0,VLOOKUP(得点経過データ入力○!G83,VLOOKUP情報!$I$2:$J$15,2,FALSE),"")</f>
        <v/>
      </c>
      <c r="I83" s="147" t="str">
        <f>IF(得点経過データ入力○!H83&gt;0,VLOOKUP(得点経過データ入力○!H83,VLOOKUP情報!$K$2:$L$7,2,FALSE),"")</f>
        <v/>
      </c>
      <c r="J83" s="147" t="str">
        <f>IF(得点経過データ入力○!I83&gt;0,得点経過データ入力○!I83,"")</f>
        <v/>
      </c>
      <c r="K83" s="147" t="str">
        <f>IF(得点経過データ入力○!J83&gt;0,"→","")</f>
        <v/>
      </c>
      <c r="L83" s="147" t="str">
        <f>IF(得点経過データ入力○!J83&gt;0,得点経過データ入力○!J83,"")</f>
        <v/>
      </c>
      <c r="M83" s="147" t="str">
        <f>IF(得点経過データ入力○!K83&gt;0,"→","")</f>
        <v/>
      </c>
      <c r="N83" s="147" t="str">
        <f>IF(得点経過データ入力○!K83&gt;0,得点経過データ入力○!K83,"")</f>
        <v/>
      </c>
      <c r="O83" s="147" t="str">
        <f>IF(得点経過データ入力○!L83&gt;0,"→","")</f>
        <v/>
      </c>
      <c r="P83" s="147" t="str">
        <f>IF(得点経過データ入力○!L83&gt;0,得点経過データ入力○!L83,"")</f>
        <v/>
      </c>
      <c r="Q83" s="147" t="str">
        <f>IF(得点経過データ入力○!M83&gt;0,"→","")</f>
        <v/>
      </c>
      <c r="R83" s="147" t="str">
        <f>IF(得点経過データ入力○!M83&gt;0,得点経過データ入力○!M83,"")</f>
        <v/>
      </c>
      <c r="S83" s="147" t="str">
        <f>IF(得点経過データ入力○!N83&gt;0,"→","")</f>
        <v/>
      </c>
      <c r="T83" s="147" t="str">
        <f>IF(得点経過データ入力○!N83&gt;0,得点経過データ入力○!N83,"")</f>
        <v/>
      </c>
      <c r="U83" s="147" t="str">
        <f>IF(得点経過データ入力○!I83&gt;0,"番","")</f>
        <v/>
      </c>
      <c r="V83" s="147" t="str">
        <f>IF(得点経過データ入力○!O83&gt;0,VLOOKUP(得点経過データ入力○!O83,VLOOKUP情報!$M$2:$N$5,2,FALSE),"")</f>
        <v/>
      </c>
      <c r="W83" s="147" t="str">
        <f>IF(得点経過データ入力○!P83&gt;0,VLOOKUP(得点経過データ入力○!P83,VLOOKUP情報!$O$2:$P$7,2,FALSE),"")</f>
        <v/>
      </c>
      <c r="X83" s="147" t="str">
        <f>IF(得点経過データ入力○!Q83&gt;0,VLOOKUP(得点経過データ入力○!Q83,VLOOKUP情報!$Q$2:$R$3,2,FALSE),"")</f>
        <v/>
      </c>
      <c r="Y83" s="147" t="str">
        <f>IF(得点経過データ入力○!R83&gt;0,得点経過データ入力○!R83,"")</f>
        <v/>
      </c>
      <c r="Z83" s="147" t="str">
        <f>IF(得点経過データ入力○!S83&gt;0,VLOOKUP(得点経過データ入力○!S83,VLOOKUP情報!$S$2:$T$5,2,FALSE),"")</f>
        <v/>
      </c>
      <c r="AA83" s="147" t="str">
        <f>IF(得点経過データ入力○!T83="","",得点経過データ入力○!T83)</f>
        <v/>
      </c>
      <c r="AB83" s="147" t="str">
        <f>IF(得点経過データ入力○!W83&gt;0,得点経過データ入力○!W83,"")</f>
        <v/>
      </c>
      <c r="AC83" s="147" t="str">
        <f>IF(得点経過データ入力○!U83="","",得点経過データ入力○!U83)</f>
        <v/>
      </c>
      <c r="AD83" s="148" t="str">
        <f t="shared" si="2"/>
        <v/>
      </c>
    </row>
    <row r="84" spans="1:30" x14ac:dyDescent="0.2">
      <c r="A84" s="151" t="str">
        <f>IF(得点経過データ入力○!A84&gt;0,得点経過データ入力○!A84,"")</f>
        <v/>
      </c>
      <c r="B84" s="151" t="str">
        <f>IF(得点経過データ入力○!B84&gt;0,VLOOKUP(得点経過データ入力○!B84,VLOOKUP情報!$A$2:$B$3,2,FALSE),"")</f>
        <v/>
      </c>
      <c r="C84" s="151" t="str">
        <f>IF(得点経過データ入力○!C84&gt;0,得点経過データ入力○!C84,"")</f>
        <v/>
      </c>
      <c r="D84" s="147" t="str">
        <f>IF(得点経過データ入力○!C84&gt;0,"分","")</f>
        <v/>
      </c>
      <c r="E84" s="151" t="str">
        <f>IF(得点経過データ入力○!D84&gt;0,VLOOKUP(得点経過データ入力○!D84,VLOOKUP情報!$C$2:$D$3,2,FALSE),"")</f>
        <v/>
      </c>
      <c r="F84" s="147" t="str">
        <f>IF(得点経過データ入力○!E84&gt;0,VLOOKUP(得点経過データ入力○!E84,VLOOKUP情報!$E$2:$F$8,2,FALSE),"")</f>
        <v/>
      </c>
      <c r="G84" s="147" t="str">
        <f>IF(得点経過データ入力○!F84&gt;0,VLOOKUP(得点経過データ入力○!F84,VLOOKUP情報!$G$2:$H$8,2,FALSE),"")</f>
        <v/>
      </c>
      <c r="H84" s="147" t="str">
        <f>IF(得点経過データ入力○!G84&gt;0,VLOOKUP(得点経過データ入力○!G84,VLOOKUP情報!$I$2:$J$15,2,FALSE),"")</f>
        <v/>
      </c>
      <c r="I84" s="147" t="str">
        <f>IF(得点経過データ入力○!H84&gt;0,VLOOKUP(得点経過データ入力○!H84,VLOOKUP情報!$K$2:$L$7,2,FALSE),"")</f>
        <v/>
      </c>
      <c r="J84" s="147" t="str">
        <f>IF(得点経過データ入力○!I84&gt;0,得点経過データ入力○!I84,"")</f>
        <v/>
      </c>
      <c r="K84" s="147" t="str">
        <f>IF(得点経過データ入力○!J84&gt;0,"→","")</f>
        <v/>
      </c>
      <c r="L84" s="147" t="str">
        <f>IF(得点経過データ入力○!J84&gt;0,得点経過データ入力○!J84,"")</f>
        <v/>
      </c>
      <c r="M84" s="147" t="str">
        <f>IF(得点経過データ入力○!K84&gt;0,"→","")</f>
        <v/>
      </c>
      <c r="N84" s="147" t="str">
        <f>IF(得点経過データ入力○!K84&gt;0,得点経過データ入力○!K84,"")</f>
        <v/>
      </c>
      <c r="O84" s="147" t="str">
        <f>IF(得点経過データ入力○!L84&gt;0,"→","")</f>
        <v/>
      </c>
      <c r="P84" s="147" t="str">
        <f>IF(得点経過データ入力○!L84&gt;0,得点経過データ入力○!L84,"")</f>
        <v/>
      </c>
      <c r="Q84" s="147" t="str">
        <f>IF(得点経過データ入力○!M84&gt;0,"→","")</f>
        <v/>
      </c>
      <c r="R84" s="147" t="str">
        <f>IF(得点経過データ入力○!M84&gt;0,得点経過データ入力○!M84,"")</f>
        <v/>
      </c>
      <c r="S84" s="147" t="str">
        <f>IF(得点経過データ入力○!N84&gt;0,"→","")</f>
        <v/>
      </c>
      <c r="T84" s="147" t="str">
        <f>IF(得点経過データ入力○!N84&gt;0,得点経過データ入力○!N84,"")</f>
        <v/>
      </c>
      <c r="U84" s="147" t="str">
        <f>IF(得点経過データ入力○!I84&gt;0,"番","")</f>
        <v/>
      </c>
      <c r="V84" s="147" t="str">
        <f>IF(得点経過データ入力○!O84&gt;0,VLOOKUP(得点経過データ入力○!O84,VLOOKUP情報!$M$2:$N$5,2,FALSE),"")</f>
        <v/>
      </c>
      <c r="W84" s="147" t="str">
        <f>IF(得点経過データ入力○!P84&gt;0,VLOOKUP(得点経過データ入力○!P84,VLOOKUP情報!$O$2:$P$7,2,FALSE),"")</f>
        <v/>
      </c>
      <c r="X84" s="147" t="str">
        <f>IF(得点経過データ入力○!Q84&gt;0,VLOOKUP(得点経過データ入力○!Q84,VLOOKUP情報!$Q$2:$R$3,2,FALSE),"")</f>
        <v/>
      </c>
      <c r="Y84" s="147" t="str">
        <f>IF(得点経過データ入力○!R84&gt;0,得点経過データ入力○!R84,"")</f>
        <v/>
      </c>
      <c r="Z84" s="147" t="str">
        <f>IF(得点経過データ入力○!S84&gt;0,VLOOKUP(得点経過データ入力○!S84,VLOOKUP情報!$S$2:$T$5,2,FALSE),"")</f>
        <v/>
      </c>
      <c r="AA84" s="147" t="str">
        <f>IF(得点経過データ入力○!T84="","",得点経過データ入力○!T84)</f>
        <v/>
      </c>
      <c r="AB84" s="147" t="str">
        <f>IF(得点経過データ入力○!W84&gt;0,得点経過データ入力○!W84,"")</f>
        <v/>
      </c>
      <c r="AC84" s="147" t="str">
        <f>IF(得点経過データ入力○!U84="","",得点経過データ入力○!U84)</f>
        <v/>
      </c>
      <c r="AD84" s="148" t="str">
        <f t="shared" si="2"/>
        <v/>
      </c>
    </row>
    <row r="85" spans="1:30" x14ac:dyDescent="0.2">
      <c r="A85" s="151" t="str">
        <f>IF(得点経過データ入力○!A85&gt;0,得点経過データ入力○!A85,"")</f>
        <v/>
      </c>
      <c r="B85" s="151" t="str">
        <f>IF(得点経過データ入力○!B85&gt;0,VLOOKUP(得点経過データ入力○!B85,VLOOKUP情報!$A$2:$B$3,2,FALSE),"")</f>
        <v/>
      </c>
      <c r="C85" s="151" t="str">
        <f>IF(得点経過データ入力○!C85&gt;0,得点経過データ入力○!C85,"")</f>
        <v/>
      </c>
      <c r="D85" s="147" t="str">
        <f>IF(得点経過データ入力○!C85&gt;0,"分","")</f>
        <v/>
      </c>
      <c r="E85" s="151" t="str">
        <f>IF(得点経過データ入力○!D85&gt;0,VLOOKUP(得点経過データ入力○!D85,VLOOKUP情報!$C$2:$D$3,2,FALSE),"")</f>
        <v/>
      </c>
      <c r="F85" s="147" t="str">
        <f>IF(得点経過データ入力○!E85&gt;0,VLOOKUP(得点経過データ入力○!E85,VLOOKUP情報!$E$2:$F$8,2,FALSE),"")</f>
        <v/>
      </c>
      <c r="G85" s="147" t="str">
        <f>IF(得点経過データ入力○!F85&gt;0,VLOOKUP(得点経過データ入力○!F85,VLOOKUP情報!$G$2:$H$8,2,FALSE),"")</f>
        <v/>
      </c>
      <c r="H85" s="147" t="str">
        <f>IF(得点経過データ入力○!G85&gt;0,VLOOKUP(得点経過データ入力○!G85,VLOOKUP情報!$I$2:$J$15,2,FALSE),"")</f>
        <v/>
      </c>
      <c r="I85" s="147" t="str">
        <f>IF(得点経過データ入力○!H85&gt;0,VLOOKUP(得点経過データ入力○!H85,VLOOKUP情報!$K$2:$L$7,2,FALSE),"")</f>
        <v/>
      </c>
      <c r="J85" s="147" t="str">
        <f>IF(得点経過データ入力○!I85&gt;0,得点経過データ入力○!I85,"")</f>
        <v/>
      </c>
      <c r="K85" s="147" t="str">
        <f>IF(得点経過データ入力○!J85&gt;0,"→","")</f>
        <v/>
      </c>
      <c r="L85" s="147" t="str">
        <f>IF(得点経過データ入力○!J85&gt;0,得点経過データ入力○!J85,"")</f>
        <v/>
      </c>
      <c r="M85" s="147" t="str">
        <f>IF(得点経過データ入力○!K85&gt;0,"→","")</f>
        <v/>
      </c>
      <c r="N85" s="147" t="str">
        <f>IF(得点経過データ入力○!K85&gt;0,得点経過データ入力○!K85,"")</f>
        <v/>
      </c>
      <c r="O85" s="147" t="str">
        <f>IF(得点経過データ入力○!L85&gt;0,"→","")</f>
        <v/>
      </c>
      <c r="P85" s="147" t="str">
        <f>IF(得点経過データ入力○!L85&gt;0,得点経過データ入力○!L85,"")</f>
        <v/>
      </c>
      <c r="Q85" s="147" t="str">
        <f>IF(得点経過データ入力○!M85&gt;0,"→","")</f>
        <v/>
      </c>
      <c r="R85" s="147" t="str">
        <f>IF(得点経過データ入力○!M85&gt;0,得点経過データ入力○!M85,"")</f>
        <v/>
      </c>
      <c r="S85" s="147" t="str">
        <f>IF(得点経過データ入力○!N85&gt;0,"→","")</f>
        <v/>
      </c>
      <c r="T85" s="147" t="str">
        <f>IF(得点経過データ入力○!N85&gt;0,得点経過データ入力○!N85,"")</f>
        <v/>
      </c>
      <c r="U85" s="147" t="str">
        <f>IF(得点経過データ入力○!I85&gt;0,"番","")</f>
        <v/>
      </c>
      <c r="V85" s="147" t="str">
        <f>IF(得点経過データ入力○!O85&gt;0,VLOOKUP(得点経過データ入力○!O85,VLOOKUP情報!$M$2:$N$5,2,FALSE),"")</f>
        <v/>
      </c>
      <c r="W85" s="147" t="str">
        <f>IF(得点経過データ入力○!P85&gt;0,VLOOKUP(得点経過データ入力○!P85,VLOOKUP情報!$O$2:$P$7,2,FALSE),"")</f>
        <v/>
      </c>
      <c r="X85" s="147" t="str">
        <f>IF(得点経過データ入力○!Q85&gt;0,VLOOKUP(得点経過データ入力○!Q85,VLOOKUP情報!$Q$2:$R$3,2,FALSE),"")</f>
        <v/>
      </c>
      <c r="Y85" s="147" t="str">
        <f>IF(得点経過データ入力○!R85&gt;0,得点経過データ入力○!R85,"")</f>
        <v/>
      </c>
      <c r="Z85" s="147" t="str">
        <f>IF(得点経過データ入力○!S85&gt;0,VLOOKUP(得点経過データ入力○!S85,VLOOKUP情報!$S$2:$T$5,2,FALSE),"")</f>
        <v/>
      </c>
      <c r="AA85" s="147" t="str">
        <f>IF(得点経過データ入力○!T85="","",得点経過データ入力○!T85)</f>
        <v/>
      </c>
      <c r="AB85" s="147" t="str">
        <f>IF(得点経過データ入力○!W85&gt;0,得点経過データ入力○!W85,"")</f>
        <v/>
      </c>
      <c r="AC85" s="147" t="str">
        <f>IF(得点経過データ入力○!U85="","",得点経過データ入力○!U85)</f>
        <v/>
      </c>
      <c r="AD85" s="148" t="str">
        <f t="shared" si="2"/>
        <v/>
      </c>
    </row>
    <row r="86" spans="1:30" x14ac:dyDescent="0.2">
      <c r="A86" s="151" t="str">
        <f>IF(得点経過データ入力○!A86&gt;0,得点経過データ入力○!A86,"")</f>
        <v/>
      </c>
      <c r="B86" s="151" t="str">
        <f>IF(得点経過データ入力○!B86&gt;0,VLOOKUP(得点経過データ入力○!B86,VLOOKUP情報!$A$2:$B$3,2,FALSE),"")</f>
        <v/>
      </c>
      <c r="C86" s="151" t="str">
        <f>IF(得点経過データ入力○!C86&gt;0,得点経過データ入力○!C86,"")</f>
        <v/>
      </c>
      <c r="D86" s="147" t="str">
        <f>IF(得点経過データ入力○!C86&gt;0,"分","")</f>
        <v/>
      </c>
      <c r="E86" s="151" t="str">
        <f>IF(得点経過データ入力○!D86&gt;0,VLOOKUP(得点経過データ入力○!D86,VLOOKUP情報!$C$2:$D$3,2,FALSE),"")</f>
        <v/>
      </c>
      <c r="F86" s="147" t="str">
        <f>IF(得点経過データ入力○!E86&gt;0,VLOOKUP(得点経過データ入力○!E86,VLOOKUP情報!$E$2:$F$8,2,FALSE),"")</f>
        <v/>
      </c>
      <c r="G86" s="147" t="str">
        <f>IF(得点経過データ入力○!F86&gt;0,VLOOKUP(得点経過データ入力○!F86,VLOOKUP情報!$G$2:$H$8,2,FALSE),"")</f>
        <v/>
      </c>
      <c r="H86" s="147" t="str">
        <f>IF(得点経過データ入力○!G86&gt;0,VLOOKUP(得点経過データ入力○!G86,VLOOKUP情報!$I$2:$J$15,2,FALSE),"")</f>
        <v/>
      </c>
      <c r="I86" s="147" t="str">
        <f>IF(得点経過データ入力○!H86&gt;0,VLOOKUP(得点経過データ入力○!H86,VLOOKUP情報!$K$2:$L$7,2,FALSE),"")</f>
        <v/>
      </c>
      <c r="J86" s="147" t="str">
        <f>IF(得点経過データ入力○!I86&gt;0,得点経過データ入力○!I86,"")</f>
        <v/>
      </c>
      <c r="K86" s="147" t="str">
        <f>IF(得点経過データ入力○!J86&gt;0,"→","")</f>
        <v/>
      </c>
      <c r="L86" s="147" t="str">
        <f>IF(得点経過データ入力○!J86&gt;0,得点経過データ入力○!J86,"")</f>
        <v/>
      </c>
      <c r="M86" s="147" t="str">
        <f>IF(得点経過データ入力○!K86&gt;0,"→","")</f>
        <v/>
      </c>
      <c r="N86" s="147" t="str">
        <f>IF(得点経過データ入力○!K86&gt;0,得点経過データ入力○!K86,"")</f>
        <v/>
      </c>
      <c r="O86" s="147" t="str">
        <f>IF(得点経過データ入力○!L86&gt;0,"→","")</f>
        <v/>
      </c>
      <c r="P86" s="147" t="str">
        <f>IF(得点経過データ入力○!L86&gt;0,得点経過データ入力○!L86,"")</f>
        <v/>
      </c>
      <c r="Q86" s="147" t="str">
        <f>IF(得点経過データ入力○!M86&gt;0,"→","")</f>
        <v/>
      </c>
      <c r="R86" s="147" t="str">
        <f>IF(得点経過データ入力○!M86&gt;0,得点経過データ入力○!M86,"")</f>
        <v/>
      </c>
      <c r="S86" s="147" t="str">
        <f>IF(得点経過データ入力○!N86&gt;0,"→","")</f>
        <v/>
      </c>
      <c r="T86" s="147" t="str">
        <f>IF(得点経過データ入力○!N86&gt;0,得点経過データ入力○!N86,"")</f>
        <v/>
      </c>
      <c r="U86" s="147" t="str">
        <f>IF(得点経過データ入力○!I86&gt;0,"番","")</f>
        <v/>
      </c>
      <c r="V86" s="147" t="str">
        <f>IF(得点経過データ入力○!O86&gt;0,VLOOKUP(得点経過データ入力○!O86,VLOOKUP情報!$M$2:$N$5,2,FALSE),"")</f>
        <v/>
      </c>
      <c r="W86" s="147" t="str">
        <f>IF(得点経過データ入力○!P86&gt;0,VLOOKUP(得点経過データ入力○!P86,VLOOKUP情報!$O$2:$P$7,2,FALSE),"")</f>
        <v/>
      </c>
      <c r="X86" s="147" t="str">
        <f>IF(得点経過データ入力○!Q86&gt;0,VLOOKUP(得点経過データ入力○!Q86,VLOOKUP情報!$Q$2:$R$3,2,FALSE),"")</f>
        <v/>
      </c>
      <c r="Y86" s="147" t="str">
        <f>IF(得点経過データ入力○!R86&gt;0,得点経過データ入力○!R86,"")</f>
        <v/>
      </c>
      <c r="Z86" s="147" t="str">
        <f>IF(得点経過データ入力○!S86&gt;0,VLOOKUP(得点経過データ入力○!S86,VLOOKUP情報!$S$2:$T$5,2,FALSE),"")</f>
        <v/>
      </c>
      <c r="AA86" s="147" t="str">
        <f>IF(得点経過データ入力○!T86="","",得点経過データ入力○!T86)</f>
        <v/>
      </c>
      <c r="AB86" s="147" t="str">
        <f>IF(得点経過データ入力○!W86&gt;0,得点経過データ入力○!W86,"")</f>
        <v/>
      </c>
      <c r="AC86" s="147" t="str">
        <f>IF(得点経過データ入力○!U86="","",得点経過データ入力○!U86)</f>
        <v/>
      </c>
      <c r="AD86" s="148" t="str">
        <f t="shared" si="2"/>
        <v/>
      </c>
    </row>
    <row r="87" spans="1:30" x14ac:dyDescent="0.2">
      <c r="A87" s="151" t="str">
        <f>IF(得点経過データ入力○!A87&gt;0,得点経過データ入力○!A87,"")</f>
        <v/>
      </c>
      <c r="B87" s="151" t="str">
        <f>IF(得点経過データ入力○!B87&gt;0,VLOOKUP(得点経過データ入力○!B87,VLOOKUP情報!$A$2:$B$3,2,FALSE),"")</f>
        <v/>
      </c>
      <c r="C87" s="151" t="str">
        <f>IF(得点経過データ入力○!C87&gt;0,得点経過データ入力○!C87,"")</f>
        <v/>
      </c>
      <c r="D87" s="147" t="str">
        <f>IF(得点経過データ入力○!C87&gt;0,"分","")</f>
        <v/>
      </c>
      <c r="E87" s="151" t="str">
        <f>IF(得点経過データ入力○!D87&gt;0,VLOOKUP(得点経過データ入力○!D87,VLOOKUP情報!$C$2:$D$3,2,FALSE),"")</f>
        <v/>
      </c>
      <c r="F87" s="147" t="str">
        <f>IF(得点経過データ入力○!E87&gt;0,VLOOKUP(得点経過データ入力○!E87,VLOOKUP情報!$E$2:$F$8,2,FALSE),"")</f>
        <v/>
      </c>
      <c r="G87" s="147" t="str">
        <f>IF(得点経過データ入力○!F87&gt;0,VLOOKUP(得点経過データ入力○!F87,VLOOKUP情報!$G$2:$H$8,2,FALSE),"")</f>
        <v/>
      </c>
      <c r="H87" s="147" t="str">
        <f>IF(得点経過データ入力○!G87&gt;0,VLOOKUP(得点経過データ入力○!G87,VLOOKUP情報!$I$2:$J$15,2,FALSE),"")</f>
        <v/>
      </c>
      <c r="I87" s="147" t="str">
        <f>IF(得点経過データ入力○!H87&gt;0,VLOOKUP(得点経過データ入力○!H87,VLOOKUP情報!$K$2:$L$7,2,FALSE),"")</f>
        <v/>
      </c>
      <c r="J87" s="147" t="str">
        <f>IF(得点経過データ入力○!I87&gt;0,得点経過データ入力○!I87,"")</f>
        <v/>
      </c>
      <c r="K87" s="147" t="str">
        <f>IF(得点経過データ入力○!J87&gt;0,"→","")</f>
        <v/>
      </c>
      <c r="L87" s="147" t="str">
        <f>IF(得点経過データ入力○!J87&gt;0,得点経過データ入力○!J87,"")</f>
        <v/>
      </c>
      <c r="M87" s="147" t="str">
        <f>IF(得点経過データ入力○!K87&gt;0,"→","")</f>
        <v/>
      </c>
      <c r="N87" s="147" t="str">
        <f>IF(得点経過データ入力○!K87&gt;0,得点経過データ入力○!K87,"")</f>
        <v/>
      </c>
      <c r="O87" s="147" t="str">
        <f>IF(得点経過データ入力○!L87&gt;0,"→","")</f>
        <v/>
      </c>
      <c r="P87" s="147" t="str">
        <f>IF(得点経過データ入力○!L87&gt;0,得点経過データ入力○!L87,"")</f>
        <v/>
      </c>
      <c r="Q87" s="147" t="str">
        <f>IF(得点経過データ入力○!M87&gt;0,"→","")</f>
        <v/>
      </c>
      <c r="R87" s="147" t="str">
        <f>IF(得点経過データ入力○!M87&gt;0,得点経過データ入力○!M87,"")</f>
        <v/>
      </c>
      <c r="S87" s="147" t="str">
        <f>IF(得点経過データ入力○!N87&gt;0,"→","")</f>
        <v/>
      </c>
      <c r="T87" s="147" t="str">
        <f>IF(得点経過データ入力○!N87&gt;0,得点経過データ入力○!N87,"")</f>
        <v/>
      </c>
      <c r="U87" s="147" t="str">
        <f>IF(得点経過データ入力○!I87&gt;0,"番","")</f>
        <v/>
      </c>
      <c r="V87" s="147" t="str">
        <f>IF(得点経過データ入力○!O87&gt;0,VLOOKUP(得点経過データ入力○!O87,VLOOKUP情報!$M$2:$N$5,2,FALSE),"")</f>
        <v/>
      </c>
      <c r="W87" s="147" t="str">
        <f>IF(得点経過データ入力○!P87&gt;0,VLOOKUP(得点経過データ入力○!P87,VLOOKUP情報!$O$2:$P$7,2,FALSE),"")</f>
        <v/>
      </c>
      <c r="X87" s="147" t="str">
        <f>IF(得点経過データ入力○!Q87&gt;0,VLOOKUP(得点経過データ入力○!Q87,VLOOKUP情報!$Q$2:$R$3,2,FALSE),"")</f>
        <v/>
      </c>
      <c r="Y87" s="147" t="str">
        <f>IF(得点経過データ入力○!R87&gt;0,得点経過データ入力○!R87,"")</f>
        <v/>
      </c>
      <c r="Z87" s="147" t="str">
        <f>IF(得点経過データ入力○!S87&gt;0,VLOOKUP(得点経過データ入力○!S87,VLOOKUP情報!$S$2:$T$5,2,FALSE),"")</f>
        <v/>
      </c>
      <c r="AA87" s="147" t="str">
        <f>IF(得点経過データ入力○!T87="","",得点経過データ入力○!T87)</f>
        <v/>
      </c>
      <c r="AB87" s="147" t="str">
        <f>IF(得点経過データ入力○!W87&gt;0,得点経過データ入力○!W87,"")</f>
        <v/>
      </c>
      <c r="AC87" s="147" t="str">
        <f>IF(得点経過データ入力○!U87="","",得点経過データ入力○!U87)</f>
        <v/>
      </c>
      <c r="AD87" s="148" t="str">
        <f t="shared" si="2"/>
        <v/>
      </c>
    </row>
    <row r="88" spans="1:30" x14ac:dyDescent="0.2">
      <c r="A88" s="151" t="str">
        <f>IF(得点経過データ入力○!A88&gt;0,得点経過データ入力○!A88,"")</f>
        <v/>
      </c>
      <c r="B88" s="151" t="str">
        <f>IF(得点経過データ入力○!B88&gt;0,VLOOKUP(得点経過データ入力○!B88,VLOOKUP情報!$A$2:$B$3,2,FALSE),"")</f>
        <v/>
      </c>
      <c r="C88" s="151" t="str">
        <f>IF(得点経過データ入力○!C88&gt;0,得点経過データ入力○!C88,"")</f>
        <v/>
      </c>
      <c r="D88" s="147" t="str">
        <f>IF(得点経過データ入力○!C88&gt;0,"分","")</f>
        <v/>
      </c>
      <c r="E88" s="151" t="str">
        <f>IF(得点経過データ入力○!D88&gt;0,VLOOKUP(得点経過データ入力○!D88,VLOOKUP情報!$C$2:$D$3,2,FALSE),"")</f>
        <v/>
      </c>
      <c r="F88" s="147" t="str">
        <f>IF(得点経過データ入力○!E88&gt;0,VLOOKUP(得点経過データ入力○!E88,VLOOKUP情報!$E$2:$F$8,2,FALSE),"")</f>
        <v/>
      </c>
      <c r="G88" s="147" t="str">
        <f>IF(得点経過データ入力○!F88&gt;0,VLOOKUP(得点経過データ入力○!F88,VLOOKUP情報!$G$2:$H$8,2,FALSE),"")</f>
        <v/>
      </c>
      <c r="H88" s="147" t="str">
        <f>IF(得点経過データ入力○!G88&gt;0,VLOOKUP(得点経過データ入力○!G88,VLOOKUP情報!$I$2:$J$15,2,FALSE),"")</f>
        <v/>
      </c>
      <c r="I88" s="147" t="str">
        <f>IF(得点経過データ入力○!H88&gt;0,VLOOKUP(得点経過データ入力○!H88,VLOOKUP情報!$K$2:$L$7,2,FALSE),"")</f>
        <v/>
      </c>
      <c r="J88" s="147" t="str">
        <f>IF(得点経過データ入力○!I88&gt;0,得点経過データ入力○!I88,"")</f>
        <v/>
      </c>
      <c r="K88" s="147" t="str">
        <f>IF(得点経過データ入力○!J88&gt;0,"→","")</f>
        <v/>
      </c>
      <c r="L88" s="147" t="str">
        <f>IF(得点経過データ入力○!J88&gt;0,得点経過データ入力○!J88,"")</f>
        <v/>
      </c>
      <c r="M88" s="147" t="str">
        <f>IF(得点経過データ入力○!K88&gt;0,"→","")</f>
        <v/>
      </c>
      <c r="N88" s="147" t="str">
        <f>IF(得点経過データ入力○!K88&gt;0,得点経過データ入力○!K88,"")</f>
        <v/>
      </c>
      <c r="O88" s="147" t="str">
        <f>IF(得点経過データ入力○!L88&gt;0,"→","")</f>
        <v/>
      </c>
      <c r="P88" s="147" t="str">
        <f>IF(得点経過データ入力○!L88&gt;0,得点経過データ入力○!L88,"")</f>
        <v/>
      </c>
      <c r="Q88" s="147" t="str">
        <f>IF(得点経過データ入力○!M88&gt;0,"→","")</f>
        <v/>
      </c>
      <c r="R88" s="147" t="str">
        <f>IF(得点経過データ入力○!M88&gt;0,得点経過データ入力○!M88,"")</f>
        <v/>
      </c>
      <c r="S88" s="147" t="str">
        <f>IF(得点経過データ入力○!N88&gt;0,"→","")</f>
        <v/>
      </c>
      <c r="T88" s="147" t="str">
        <f>IF(得点経過データ入力○!N88&gt;0,得点経過データ入力○!N88,"")</f>
        <v/>
      </c>
      <c r="U88" s="147" t="str">
        <f>IF(得点経過データ入力○!I88&gt;0,"番","")</f>
        <v/>
      </c>
      <c r="V88" s="147" t="str">
        <f>IF(得点経過データ入力○!O88&gt;0,VLOOKUP(得点経過データ入力○!O88,VLOOKUP情報!$M$2:$N$5,2,FALSE),"")</f>
        <v/>
      </c>
      <c r="W88" s="147" t="str">
        <f>IF(得点経過データ入力○!P88&gt;0,VLOOKUP(得点経過データ入力○!P88,VLOOKUP情報!$O$2:$P$7,2,FALSE),"")</f>
        <v/>
      </c>
      <c r="X88" s="147" t="str">
        <f>IF(得点経過データ入力○!Q88&gt;0,VLOOKUP(得点経過データ入力○!Q88,VLOOKUP情報!$Q$2:$R$3,2,FALSE),"")</f>
        <v/>
      </c>
      <c r="Y88" s="147" t="str">
        <f>IF(得点経過データ入力○!R88&gt;0,得点経過データ入力○!R88,"")</f>
        <v/>
      </c>
      <c r="Z88" s="147" t="str">
        <f>IF(得点経過データ入力○!S88&gt;0,VLOOKUP(得点経過データ入力○!S88,VLOOKUP情報!$S$2:$T$5,2,FALSE),"")</f>
        <v/>
      </c>
      <c r="AA88" s="147" t="str">
        <f>IF(得点経過データ入力○!T88="","",得点経過データ入力○!T88)</f>
        <v/>
      </c>
      <c r="AB88" s="147" t="str">
        <f>IF(得点経過データ入力○!W88&gt;0,得点経過データ入力○!W88,"")</f>
        <v/>
      </c>
      <c r="AC88" s="147" t="str">
        <f>IF(得点経過データ入力○!U88="","",得点経過データ入力○!U88)</f>
        <v/>
      </c>
      <c r="AD88" s="148" t="str">
        <f t="shared" si="2"/>
        <v/>
      </c>
    </row>
    <row r="89" spans="1:30" x14ac:dyDescent="0.2">
      <c r="A89" s="151" t="str">
        <f>IF(得点経過データ入力○!A89&gt;0,得点経過データ入力○!A89,"")</f>
        <v/>
      </c>
      <c r="B89" s="151" t="str">
        <f>IF(得点経過データ入力○!B89&gt;0,VLOOKUP(得点経過データ入力○!B89,VLOOKUP情報!$A$2:$B$3,2,FALSE),"")</f>
        <v/>
      </c>
      <c r="C89" s="151" t="str">
        <f>IF(得点経過データ入力○!C89&gt;0,得点経過データ入力○!C89,"")</f>
        <v/>
      </c>
      <c r="D89" s="147" t="str">
        <f>IF(得点経過データ入力○!C89&gt;0,"分","")</f>
        <v/>
      </c>
      <c r="E89" s="151" t="str">
        <f>IF(得点経過データ入力○!D89&gt;0,VLOOKUP(得点経過データ入力○!D89,VLOOKUP情報!$C$2:$D$3,2,FALSE),"")</f>
        <v/>
      </c>
      <c r="F89" s="147" t="str">
        <f>IF(得点経過データ入力○!E89&gt;0,VLOOKUP(得点経過データ入力○!E89,VLOOKUP情報!$E$2:$F$8,2,FALSE),"")</f>
        <v/>
      </c>
      <c r="G89" s="147" t="str">
        <f>IF(得点経過データ入力○!F89&gt;0,VLOOKUP(得点経過データ入力○!F89,VLOOKUP情報!$G$2:$H$8,2,FALSE),"")</f>
        <v/>
      </c>
      <c r="H89" s="147" t="str">
        <f>IF(得点経過データ入力○!G89&gt;0,VLOOKUP(得点経過データ入力○!G89,VLOOKUP情報!$I$2:$J$15,2,FALSE),"")</f>
        <v/>
      </c>
      <c r="I89" s="147" t="str">
        <f>IF(得点経過データ入力○!H89&gt;0,VLOOKUP(得点経過データ入力○!H89,VLOOKUP情報!$K$2:$L$7,2,FALSE),"")</f>
        <v/>
      </c>
      <c r="J89" s="147" t="str">
        <f>IF(得点経過データ入力○!I89&gt;0,得点経過データ入力○!I89,"")</f>
        <v/>
      </c>
      <c r="K89" s="147" t="str">
        <f>IF(得点経過データ入力○!J89&gt;0,"→","")</f>
        <v/>
      </c>
      <c r="L89" s="147" t="str">
        <f>IF(得点経過データ入力○!J89&gt;0,得点経過データ入力○!J89,"")</f>
        <v/>
      </c>
      <c r="M89" s="147" t="str">
        <f>IF(得点経過データ入力○!K89&gt;0,"→","")</f>
        <v/>
      </c>
      <c r="N89" s="147" t="str">
        <f>IF(得点経過データ入力○!K89&gt;0,得点経過データ入力○!K89,"")</f>
        <v/>
      </c>
      <c r="O89" s="147" t="str">
        <f>IF(得点経過データ入力○!L89&gt;0,"→","")</f>
        <v/>
      </c>
      <c r="P89" s="147" t="str">
        <f>IF(得点経過データ入力○!L89&gt;0,得点経過データ入力○!L89,"")</f>
        <v/>
      </c>
      <c r="Q89" s="147" t="str">
        <f>IF(得点経過データ入力○!M89&gt;0,"→","")</f>
        <v/>
      </c>
      <c r="R89" s="147" t="str">
        <f>IF(得点経過データ入力○!M89&gt;0,得点経過データ入力○!M89,"")</f>
        <v/>
      </c>
      <c r="S89" s="147" t="str">
        <f>IF(得点経過データ入力○!N89&gt;0,"→","")</f>
        <v/>
      </c>
      <c r="T89" s="147" t="str">
        <f>IF(得点経過データ入力○!N89&gt;0,得点経過データ入力○!N89,"")</f>
        <v/>
      </c>
      <c r="U89" s="147" t="str">
        <f>IF(得点経過データ入力○!I89&gt;0,"番","")</f>
        <v/>
      </c>
      <c r="V89" s="147" t="str">
        <f>IF(得点経過データ入力○!O89&gt;0,VLOOKUP(得点経過データ入力○!O89,VLOOKUP情報!$M$2:$N$5,2,FALSE),"")</f>
        <v/>
      </c>
      <c r="W89" s="147" t="str">
        <f>IF(得点経過データ入力○!P89&gt;0,VLOOKUP(得点経過データ入力○!P89,VLOOKUP情報!$O$2:$P$7,2,FALSE),"")</f>
        <v/>
      </c>
      <c r="X89" s="147" t="str">
        <f>IF(得点経過データ入力○!Q89&gt;0,VLOOKUP(得点経過データ入力○!Q89,VLOOKUP情報!$Q$2:$R$3,2,FALSE),"")</f>
        <v/>
      </c>
      <c r="Y89" s="147" t="str">
        <f>IF(得点経過データ入力○!R89&gt;0,得点経過データ入力○!R89,"")</f>
        <v/>
      </c>
      <c r="Z89" s="147" t="str">
        <f>IF(得点経過データ入力○!S89&gt;0,VLOOKUP(得点経過データ入力○!S89,VLOOKUP情報!$S$2:$T$5,2,FALSE),"")</f>
        <v/>
      </c>
      <c r="AA89" s="147" t="str">
        <f>IF(得点経過データ入力○!T89="","",得点経過データ入力○!T89)</f>
        <v/>
      </c>
      <c r="AB89" s="147" t="str">
        <f>IF(得点経過データ入力○!W89&gt;0,得点経過データ入力○!W89,"")</f>
        <v/>
      </c>
      <c r="AC89" s="147" t="str">
        <f>IF(得点経過データ入力○!U89="","",得点経過データ入力○!U89)</f>
        <v/>
      </c>
      <c r="AD89" s="148" t="str">
        <f t="shared" si="2"/>
        <v/>
      </c>
    </row>
    <row r="90" spans="1:30" x14ac:dyDescent="0.2">
      <c r="A90" s="151" t="str">
        <f>IF(得点経過データ入力○!A90&gt;0,得点経過データ入力○!A90,"")</f>
        <v/>
      </c>
      <c r="B90" s="151" t="str">
        <f>IF(得点経過データ入力○!B90&gt;0,VLOOKUP(得点経過データ入力○!B90,VLOOKUP情報!$A$2:$B$3,2,FALSE),"")</f>
        <v/>
      </c>
      <c r="C90" s="151" t="str">
        <f>IF(得点経過データ入力○!C90&gt;0,得点経過データ入力○!C90,"")</f>
        <v/>
      </c>
      <c r="D90" s="147" t="str">
        <f>IF(得点経過データ入力○!C90&gt;0,"分","")</f>
        <v/>
      </c>
      <c r="E90" s="151" t="str">
        <f>IF(得点経過データ入力○!D90&gt;0,VLOOKUP(得点経過データ入力○!D90,VLOOKUP情報!$C$2:$D$3,2,FALSE),"")</f>
        <v/>
      </c>
      <c r="F90" s="147" t="str">
        <f>IF(得点経過データ入力○!E90&gt;0,VLOOKUP(得点経過データ入力○!E90,VLOOKUP情報!$E$2:$F$8,2,FALSE),"")</f>
        <v/>
      </c>
      <c r="G90" s="147" t="str">
        <f>IF(得点経過データ入力○!F90&gt;0,VLOOKUP(得点経過データ入力○!F90,VLOOKUP情報!$G$2:$H$8,2,FALSE),"")</f>
        <v/>
      </c>
      <c r="H90" s="147" t="str">
        <f>IF(得点経過データ入力○!G90&gt;0,VLOOKUP(得点経過データ入力○!G90,VLOOKUP情報!$I$2:$J$15,2,FALSE),"")</f>
        <v/>
      </c>
      <c r="I90" s="147" t="str">
        <f>IF(得点経過データ入力○!H90&gt;0,VLOOKUP(得点経過データ入力○!H90,VLOOKUP情報!$K$2:$L$7,2,FALSE),"")</f>
        <v/>
      </c>
      <c r="J90" s="147" t="str">
        <f>IF(得点経過データ入力○!I90&gt;0,得点経過データ入力○!I90,"")</f>
        <v/>
      </c>
      <c r="K90" s="147" t="str">
        <f>IF(得点経過データ入力○!J90&gt;0,"→","")</f>
        <v/>
      </c>
      <c r="L90" s="147" t="str">
        <f>IF(得点経過データ入力○!J90&gt;0,得点経過データ入力○!J90,"")</f>
        <v/>
      </c>
      <c r="M90" s="147" t="str">
        <f>IF(得点経過データ入力○!K90&gt;0,"→","")</f>
        <v/>
      </c>
      <c r="N90" s="147" t="str">
        <f>IF(得点経過データ入力○!K90&gt;0,得点経過データ入力○!K90,"")</f>
        <v/>
      </c>
      <c r="O90" s="147" t="str">
        <f>IF(得点経過データ入力○!L90&gt;0,"→","")</f>
        <v/>
      </c>
      <c r="P90" s="147" t="str">
        <f>IF(得点経過データ入力○!L90&gt;0,得点経過データ入力○!L90,"")</f>
        <v/>
      </c>
      <c r="Q90" s="147" t="str">
        <f>IF(得点経過データ入力○!M90&gt;0,"→","")</f>
        <v/>
      </c>
      <c r="R90" s="147" t="str">
        <f>IF(得点経過データ入力○!M90&gt;0,得点経過データ入力○!M90,"")</f>
        <v/>
      </c>
      <c r="S90" s="147" t="str">
        <f>IF(得点経過データ入力○!N90&gt;0,"→","")</f>
        <v/>
      </c>
      <c r="T90" s="147" t="str">
        <f>IF(得点経過データ入力○!N90&gt;0,得点経過データ入力○!N90,"")</f>
        <v/>
      </c>
      <c r="U90" s="147" t="str">
        <f>IF(得点経過データ入力○!I90&gt;0,"番","")</f>
        <v/>
      </c>
      <c r="V90" s="147" t="str">
        <f>IF(得点経過データ入力○!O90&gt;0,VLOOKUP(得点経過データ入力○!O90,VLOOKUP情報!$M$2:$N$5,2,FALSE),"")</f>
        <v/>
      </c>
      <c r="W90" s="147" t="str">
        <f>IF(得点経過データ入力○!P90&gt;0,VLOOKUP(得点経過データ入力○!P90,VLOOKUP情報!$O$2:$P$7,2,FALSE),"")</f>
        <v/>
      </c>
      <c r="X90" s="147" t="str">
        <f>IF(得点経過データ入力○!Q90&gt;0,VLOOKUP(得点経過データ入力○!Q90,VLOOKUP情報!$Q$2:$R$3,2,FALSE),"")</f>
        <v/>
      </c>
      <c r="Y90" s="147" t="str">
        <f>IF(得点経過データ入力○!R90&gt;0,得点経過データ入力○!R90,"")</f>
        <v/>
      </c>
      <c r="Z90" s="147" t="str">
        <f>IF(得点経過データ入力○!S90&gt;0,VLOOKUP(得点経過データ入力○!S90,VLOOKUP情報!$S$2:$T$5,2,FALSE),"")</f>
        <v/>
      </c>
      <c r="AA90" s="147" t="str">
        <f>IF(得点経過データ入力○!T90="","",得点経過データ入力○!T90)</f>
        <v/>
      </c>
      <c r="AB90" s="147" t="str">
        <f>IF(得点経過データ入力○!W90&gt;0,得点経過データ入力○!W90,"")</f>
        <v/>
      </c>
      <c r="AC90" s="147" t="str">
        <f>IF(得点経過データ入力○!U90="","",得点経過データ入力○!U90)</f>
        <v/>
      </c>
      <c r="AD90" s="148" t="str">
        <f t="shared" si="2"/>
        <v/>
      </c>
    </row>
    <row r="91" spans="1:30" x14ac:dyDescent="0.2">
      <c r="A91" s="151" t="str">
        <f>IF(得点経過データ入力○!A91&gt;0,得点経過データ入力○!A91,"")</f>
        <v/>
      </c>
      <c r="B91" s="151" t="str">
        <f>IF(得点経過データ入力○!B91&gt;0,VLOOKUP(得点経過データ入力○!B91,VLOOKUP情報!$A$2:$B$3,2,FALSE),"")</f>
        <v/>
      </c>
      <c r="C91" s="151" t="str">
        <f>IF(得点経過データ入力○!C91&gt;0,得点経過データ入力○!C91,"")</f>
        <v/>
      </c>
      <c r="D91" s="147" t="str">
        <f>IF(得点経過データ入力○!C91&gt;0,"分","")</f>
        <v/>
      </c>
      <c r="E91" s="151" t="str">
        <f>IF(得点経過データ入力○!D91&gt;0,VLOOKUP(得点経過データ入力○!D91,VLOOKUP情報!$C$2:$D$3,2,FALSE),"")</f>
        <v/>
      </c>
      <c r="F91" s="147" t="str">
        <f>IF(得点経過データ入力○!E91&gt;0,VLOOKUP(得点経過データ入力○!E91,VLOOKUP情報!$E$2:$F$8,2,FALSE),"")</f>
        <v/>
      </c>
      <c r="G91" s="147" t="str">
        <f>IF(得点経過データ入力○!F91&gt;0,VLOOKUP(得点経過データ入力○!F91,VLOOKUP情報!$G$2:$H$8,2,FALSE),"")</f>
        <v/>
      </c>
      <c r="H91" s="147" t="str">
        <f>IF(得点経過データ入力○!G91&gt;0,VLOOKUP(得点経過データ入力○!G91,VLOOKUP情報!$I$2:$J$15,2,FALSE),"")</f>
        <v/>
      </c>
      <c r="I91" s="147" t="str">
        <f>IF(得点経過データ入力○!H91&gt;0,VLOOKUP(得点経過データ入力○!H91,VLOOKUP情報!$K$2:$L$7,2,FALSE),"")</f>
        <v/>
      </c>
      <c r="J91" s="147" t="str">
        <f>IF(得点経過データ入力○!I91&gt;0,得点経過データ入力○!I91,"")</f>
        <v/>
      </c>
      <c r="K91" s="147" t="str">
        <f>IF(得点経過データ入力○!J91&gt;0,"→","")</f>
        <v/>
      </c>
      <c r="L91" s="147" t="str">
        <f>IF(得点経過データ入力○!J91&gt;0,得点経過データ入力○!J91,"")</f>
        <v/>
      </c>
      <c r="M91" s="147" t="str">
        <f>IF(得点経過データ入力○!K91&gt;0,"→","")</f>
        <v/>
      </c>
      <c r="N91" s="147" t="str">
        <f>IF(得点経過データ入力○!K91&gt;0,得点経過データ入力○!K91,"")</f>
        <v/>
      </c>
      <c r="O91" s="147" t="str">
        <f>IF(得点経過データ入力○!L91&gt;0,"→","")</f>
        <v/>
      </c>
      <c r="P91" s="147" t="str">
        <f>IF(得点経過データ入力○!L91&gt;0,得点経過データ入力○!L91,"")</f>
        <v/>
      </c>
      <c r="Q91" s="147" t="str">
        <f>IF(得点経過データ入力○!M91&gt;0,"→","")</f>
        <v/>
      </c>
      <c r="R91" s="147" t="str">
        <f>IF(得点経過データ入力○!M91&gt;0,得点経過データ入力○!M91,"")</f>
        <v/>
      </c>
      <c r="S91" s="147" t="str">
        <f>IF(得点経過データ入力○!N91&gt;0,"→","")</f>
        <v/>
      </c>
      <c r="T91" s="147" t="str">
        <f>IF(得点経過データ入力○!N91&gt;0,得点経過データ入力○!N91,"")</f>
        <v/>
      </c>
      <c r="U91" s="147" t="str">
        <f>IF(得点経過データ入力○!I91&gt;0,"番","")</f>
        <v/>
      </c>
      <c r="V91" s="147" t="str">
        <f>IF(得点経過データ入力○!O91&gt;0,VLOOKUP(得点経過データ入力○!O91,VLOOKUP情報!$M$2:$N$5,2,FALSE),"")</f>
        <v/>
      </c>
      <c r="W91" s="147" t="str">
        <f>IF(得点経過データ入力○!P91&gt;0,VLOOKUP(得点経過データ入力○!P91,VLOOKUP情報!$O$2:$P$7,2,FALSE),"")</f>
        <v/>
      </c>
      <c r="X91" s="147" t="str">
        <f>IF(得点経過データ入力○!Q91&gt;0,VLOOKUP(得点経過データ入力○!Q91,VLOOKUP情報!$Q$2:$R$3,2,FALSE),"")</f>
        <v/>
      </c>
      <c r="Y91" s="147" t="str">
        <f>IF(得点経過データ入力○!R91&gt;0,得点経過データ入力○!R91,"")</f>
        <v/>
      </c>
      <c r="Z91" s="147" t="str">
        <f>IF(得点経過データ入力○!S91&gt;0,VLOOKUP(得点経過データ入力○!S91,VLOOKUP情報!$S$2:$T$5,2,FALSE),"")</f>
        <v/>
      </c>
      <c r="AA91" s="147" t="str">
        <f>IF(得点経過データ入力○!T91="","",得点経過データ入力○!T91)</f>
        <v/>
      </c>
      <c r="AB91" s="147" t="str">
        <f>IF(得点経過データ入力○!W91&gt;0,得点経過データ入力○!W91,"")</f>
        <v/>
      </c>
      <c r="AC91" s="147" t="str">
        <f>IF(得点経過データ入力○!U91="","",得点経過データ入力○!U91)</f>
        <v/>
      </c>
      <c r="AD91" s="148" t="str">
        <f t="shared" si="2"/>
        <v/>
      </c>
    </row>
    <row r="92" spans="1:30" x14ac:dyDescent="0.2">
      <c r="A92" s="151" t="str">
        <f>IF(得点経過データ入力○!A92&gt;0,得点経過データ入力○!A92,"")</f>
        <v/>
      </c>
      <c r="B92" s="151" t="str">
        <f>IF(得点経過データ入力○!B92&gt;0,VLOOKUP(得点経過データ入力○!B92,VLOOKUP情報!$A$2:$B$3,2,FALSE),"")</f>
        <v/>
      </c>
      <c r="C92" s="151" t="str">
        <f>IF(得点経過データ入力○!C92&gt;0,得点経過データ入力○!C92,"")</f>
        <v/>
      </c>
      <c r="D92" s="147" t="str">
        <f>IF(得点経過データ入力○!C92&gt;0,"分","")</f>
        <v/>
      </c>
      <c r="E92" s="151" t="str">
        <f>IF(得点経過データ入力○!D92&gt;0,VLOOKUP(得点経過データ入力○!D92,VLOOKUP情報!$C$2:$D$3,2,FALSE),"")</f>
        <v/>
      </c>
      <c r="F92" s="147" t="str">
        <f>IF(得点経過データ入力○!E92&gt;0,VLOOKUP(得点経過データ入力○!E92,VLOOKUP情報!$E$2:$F$8,2,FALSE),"")</f>
        <v/>
      </c>
      <c r="G92" s="147" t="str">
        <f>IF(得点経過データ入力○!F92&gt;0,VLOOKUP(得点経過データ入力○!F92,VLOOKUP情報!$G$2:$H$8,2,FALSE),"")</f>
        <v/>
      </c>
      <c r="H92" s="147" t="str">
        <f>IF(得点経過データ入力○!G92&gt;0,VLOOKUP(得点経過データ入力○!G92,VLOOKUP情報!$I$2:$J$15,2,FALSE),"")</f>
        <v/>
      </c>
      <c r="I92" s="147" t="str">
        <f>IF(得点経過データ入力○!H92&gt;0,VLOOKUP(得点経過データ入力○!H92,VLOOKUP情報!$K$2:$L$7,2,FALSE),"")</f>
        <v/>
      </c>
      <c r="J92" s="147" t="str">
        <f>IF(得点経過データ入力○!I92&gt;0,得点経過データ入力○!I92,"")</f>
        <v/>
      </c>
      <c r="K92" s="147" t="str">
        <f>IF(得点経過データ入力○!J92&gt;0,"→","")</f>
        <v/>
      </c>
      <c r="L92" s="147" t="str">
        <f>IF(得点経過データ入力○!J92&gt;0,得点経過データ入力○!J92,"")</f>
        <v/>
      </c>
      <c r="M92" s="147" t="str">
        <f>IF(得点経過データ入力○!K92&gt;0,"→","")</f>
        <v/>
      </c>
      <c r="N92" s="147" t="str">
        <f>IF(得点経過データ入力○!K92&gt;0,得点経過データ入力○!K92,"")</f>
        <v/>
      </c>
      <c r="O92" s="147" t="str">
        <f>IF(得点経過データ入力○!L92&gt;0,"→","")</f>
        <v/>
      </c>
      <c r="P92" s="147" t="str">
        <f>IF(得点経過データ入力○!L92&gt;0,得点経過データ入力○!L92,"")</f>
        <v/>
      </c>
      <c r="Q92" s="147" t="str">
        <f>IF(得点経過データ入力○!M92&gt;0,"→","")</f>
        <v/>
      </c>
      <c r="R92" s="147" t="str">
        <f>IF(得点経過データ入力○!M92&gt;0,得点経過データ入力○!M92,"")</f>
        <v/>
      </c>
      <c r="S92" s="147" t="str">
        <f>IF(得点経過データ入力○!N92&gt;0,"→","")</f>
        <v/>
      </c>
      <c r="T92" s="147" t="str">
        <f>IF(得点経過データ入力○!N92&gt;0,得点経過データ入力○!N92,"")</f>
        <v/>
      </c>
      <c r="U92" s="147" t="str">
        <f>IF(得点経過データ入力○!I92&gt;0,"番","")</f>
        <v/>
      </c>
      <c r="V92" s="147" t="str">
        <f>IF(得点経過データ入力○!O92&gt;0,VLOOKUP(得点経過データ入力○!O92,VLOOKUP情報!$M$2:$N$5,2,FALSE),"")</f>
        <v/>
      </c>
      <c r="W92" s="147" t="str">
        <f>IF(得点経過データ入力○!P92&gt;0,VLOOKUP(得点経過データ入力○!P92,VLOOKUP情報!$O$2:$P$7,2,FALSE),"")</f>
        <v/>
      </c>
      <c r="X92" s="147" t="str">
        <f>IF(得点経過データ入力○!Q92&gt;0,VLOOKUP(得点経過データ入力○!Q92,VLOOKUP情報!$Q$2:$R$3,2,FALSE),"")</f>
        <v/>
      </c>
      <c r="Y92" s="147" t="str">
        <f>IF(得点経過データ入力○!R92&gt;0,得点経過データ入力○!R92,"")</f>
        <v/>
      </c>
      <c r="Z92" s="147" t="str">
        <f>IF(得点経過データ入力○!S92&gt;0,VLOOKUP(得点経過データ入力○!S92,VLOOKUP情報!$S$2:$T$5,2,FALSE),"")</f>
        <v/>
      </c>
      <c r="AA92" s="147" t="str">
        <f>IF(得点経過データ入力○!T92="","",得点経過データ入力○!T92)</f>
        <v/>
      </c>
      <c r="AB92" s="147" t="str">
        <f>IF(得点経過データ入力○!W92&gt;0,得点経過データ入力○!W92,"")</f>
        <v/>
      </c>
      <c r="AC92" s="147" t="str">
        <f>IF(得点経過データ入力○!U92="","",得点経過データ入力○!U92)</f>
        <v/>
      </c>
      <c r="AD92" s="148" t="str">
        <f t="shared" si="2"/>
        <v/>
      </c>
    </row>
    <row r="93" spans="1:30" x14ac:dyDescent="0.2">
      <c r="A93" s="151" t="str">
        <f>IF(得点経過データ入力○!A93&gt;0,得点経過データ入力○!A93,"")</f>
        <v/>
      </c>
      <c r="B93" s="151" t="str">
        <f>IF(得点経過データ入力○!B93&gt;0,VLOOKUP(得点経過データ入力○!B93,VLOOKUP情報!$A$2:$B$3,2,FALSE),"")</f>
        <v/>
      </c>
      <c r="C93" s="151" t="str">
        <f>IF(得点経過データ入力○!C93&gt;0,得点経過データ入力○!C93,"")</f>
        <v/>
      </c>
      <c r="D93" s="147" t="str">
        <f>IF(得点経過データ入力○!C93&gt;0,"分","")</f>
        <v/>
      </c>
      <c r="E93" s="151" t="str">
        <f>IF(得点経過データ入力○!D93&gt;0,VLOOKUP(得点経過データ入力○!D93,VLOOKUP情報!$C$2:$D$3,2,FALSE),"")</f>
        <v/>
      </c>
      <c r="F93" s="147" t="str">
        <f>IF(得点経過データ入力○!E93&gt;0,VLOOKUP(得点経過データ入力○!E93,VLOOKUP情報!$E$2:$F$8,2,FALSE),"")</f>
        <v/>
      </c>
      <c r="G93" s="147" t="str">
        <f>IF(得点経過データ入力○!F93&gt;0,VLOOKUP(得点経過データ入力○!F93,VLOOKUP情報!$G$2:$H$8,2,FALSE),"")</f>
        <v/>
      </c>
      <c r="H93" s="147" t="str">
        <f>IF(得点経過データ入力○!G93&gt;0,VLOOKUP(得点経過データ入力○!G93,VLOOKUP情報!$I$2:$J$15,2,FALSE),"")</f>
        <v/>
      </c>
      <c r="I93" s="147" t="str">
        <f>IF(得点経過データ入力○!H93&gt;0,VLOOKUP(得点経過データ入力○!H93,VLOOKUP情報!$K$2:$L$7,2,FALSE),"")</f>
        <v/>
      </c>
      <c r="J93" s="147" t="str">
        <f>IF(得点経過データ入力○!I93&gt;0,得点経過データ入力○!I93,"")</f>
        <v/>
      </c>
      <c r="K93" s="147" t="str">
        <f>IF(得点経過データ入力○!J93&gt;0,"→","")</f>
        <v/>
      </c>
      <c r="L93" s="147" t="str">
        <f>IF(得点経過データ入力○!J93&gt;0,得点経過データ入力○!J93,"")</f>
        <v/>
      </c>
      <c r="M93" s="147" t="str">
        <f>IF(得点経過データ入力○!K93&gt;0,"→","")</f>
        <v/>
      </c>
      <c r="N93" s="147" t="str">
        <f>IF(得点経過データ入力○!K93&gt;0,得点経過データ入力○!K93,"")</f>
        <v/>
      </c>
      <c r="O93" s="147" t="str">
        <f>IF(得点経過データ入力○!L93&gt;0,"→","")</f>
        <v/>
      </c>
      <c r="P93" s="147" t="str">
        <f>IF(得点経過データ入力○!L93&gt;0,得点経過データ入力○!L93,"")</f>
        <v/>
      </c>
      <c r="Q93" s="147" t="str">
        <f>IF(得点経過データ入力○!M93&gt;0,"→","")</f>
        <v/>
      </c>
      <c r="R93" s="147" t="str">
        <f>IF(得点経過データ入力○!M93&gt;0,得点経過データ入力○!M93,"")</f>
        <v/>
      </c>
      <c r="S93" s="147" t="str">
        <f>IF(得点経過データ入力○!N93&gt;0,"→","")</f>
        <v/>
      </c>
      <c r="T93" s="147" t="str">
        <f>IF(得点経過データ入力○!N93&gt;0,得点経過データ入力○!N93,"")</f>
        <v/>
      </c>
      <c r="U93" s="147" t="str">
        <f>IF(得点経過データ入力○!I93&gt;0,"番","")</f>
        <v/>
      </c>
      <c r="V93" s="147" t="str">
        <f>IF(得点経過データ入力○!O93&gt;0,VLOOKUP(得点経過データ入力○!O93,VLOOKUP情報!$M$2:$N$5,2,FALSE),"")</f>
        <v/>
      </c>
      <c r="W93" s="147" t="str">
        <f>IF(得点経過データ入力○!P93&gt;0,VLOOKUP(得点経過データ入力○!P93,VLOOKUP情報!$O$2:$P$7,2,FALSE),"")</f>
        <v/>
      </c>
      <c r="X93" s="147" t="str">
        <f>IF(得点経過データ入力○!Q93&gt;0,VLOOKUP(得点経過データ入力○!Q93,VLOOKUP情報!$Q$2:$R$3,2,FALSE),"")</f>
        <v/>
      </c>
      <c r="Y93" s="147" t="str">
        <f>IF(得点経過データ入力○!R93&gt;0,得点経過データ入力○!R93,"")</f>
        <v/>
      </c>
      <c r="Z93" s="147" t="str">
        <f>IF(得点経過データ入力○!S93&gt;0,VLOOKUP(得点経過データ入力○!S93,VLOOKUP情報!$S$2:$T$5,2,FALSE),"")</f>
        <v/>
      </c>
      <c r="AA93" s="147" t="str">
        <f>IF(得点経過データ入力○!T93="","",得点経過データ入力○!T93)</f>
        <v/>
      </c>
      <c r="AB93" s="147" t="str">
        <f>IF(得点経過データ入力○!W93&gt;0,得点経過データ入力○!W93,"")</f>
        <v/>
      </c>
      <c r="AC93" s="147" t="str">
        <f>IF(得点経過データ入力○!U93="","",得点経過データ入力○!U93)</f>
        <v/>
      </c>
      <c r="AD93" s="148" t="str">
        <f t="shared" si="2"/>
        <v/>
      </c>
    </row>
    <row r="94" spans="1:30" x14ac:dyDescent="0.2">
      <c r="A94" s="151" t="str">
        <f>IF(得点経過データ入力○!A94&gt;0,得点経過データ入力○!A94,"")</f>
        <v/>
      </c>
      <c r="B94" s="151" t="str">
        <f>IF(得点経過データ入力○!B94&gt;0,VLOOKUP(得点経過データ入力○!B94,VLOOKUP情報!$A$2:$B$3,2,FALSE),"")</f>
        <v/>
      </c>
      <c r="C94" s="151" t="str">
        <f>IF(得点経過データ入力○!C94&gt;0,得点経過データ入力○!C94,"")</f>
        <v/>
      </c>
      <c r="D94" s="147" t="str">
        <f>IF(得点経過データ入力○!C94&gt;0,"分","")</f>
        <v/>
      </c>
      <c r="E94" s="151" t="str">
        <f>IF(得点経過データ入力○!D94&gt;0,VLOOKUP(得点経過データ入力○!D94,VLOOKUP情報!$C$2:$D$3,2,FALSE),"")</f>
        <v/>
      </c>
      <c r="F94" s="147" t="str">
        <f>IF(得点経過データ入力○!E94&gt;0,VLOOKUP(得点経過データ入力○!E94,VLOOKUP情報!$E$2:$F$8,2,FALSE),"")</f>
        <v/>
      </c>
      <c r="G94" s="147" t="str">
        <f>IF(得点経過データ入力○!F94&gt;0,VLOOKUP(得点経過データ入力○!F94,VLOOKUP情報!$G$2:$H$8,2,FALSE),"")</f>
        <v/>
      </c>
      <c r="H94" s="147" t="str">
        <f>IF(得点経過データ入力○!G94&gt;0,VLOOKUP(得点経過データ入力○!G94,VLOOKUP情報!$I$2:$J$15,2,FALSE),"")</f>
        <v/>
      </c>
      <c r="I94" s="147" t="str">
        <f>IF(得点経過データ入力○!H94&gt;0,VLOOKUP(得点経過データ入力○!H94,VLOOKUP情報!$K$2:$L$7,2,FALSE),"")</f>
        <v/>
      </c>
      <c r="J94" s="147" t="str">
        <f>IF(得点経過データ入力○!I94&gt;0,得点経過データ入力○!I94,"")</f>
        <v/>
      </c>
      <c r="K94" s="147" t="str">
        <f>IF(得点経過データ入力○!J94&gt;0,"→","")</f>
        <v/>
      </c>
      <c r="L94" s="147" t="str">
        <f>IF(得点経過データ入力○!J94&gt;0,得点経過データ入力○!J94,"")</f>
        <v/>
      </c>
      <c r="M94" s="147" t="str">
        <f>IF(得点経過データ入力○!K94&gt;0,"→","")</f>
        <v/>
      </c>
      <c r="N94" s="147" t="str">
        <f>IF(得点経過データ入力○!K94&gt;0,得点経過データ入力○!K94,"")</f>
        <v/>
      </c>
      <c r="O94" s="147" t="str">
        <f>IF(得点経過データ入力○!L94&gt;0,"→","")</f>
        <v/>
      </c>
      <c r="P94" s="147" t="str">
        <f>IF(得点経過データ入力○!L94&gt;0,得点経過データ入力○!L94,"")</f>
        <v/>
      </c>
      <c r="Q94" s="147" t="str">
        <f>IF(得点経過データ入力○!M94&gt;0,"→","")</f>
        <v/>
      </c>
      <c r="R94" s="147" t="str">
        <f>IF(得点経過データ入力○!M94&gt;0,得点経過データ入力○!M94,"")</f>
        <v/>
      </c>
      <c r="S94" s="147" t="str">
        <f>IF(得点経過データ入力○!N94&gt;0,"→","")</f>
        <v/>
      </c>
      <c r="T94" s="147" t="str">
        <f>IF(得点経過データ入力○!N94&gt;0,得点経過データ入力○!N94,"")</f>
        <v/>
      </c>
      <c r="U94" s="147" t="str">
        <f>IF(得点経過データ入力○!I94&gt;0,"番","")</f>
        <v/>
      </c>
      <c r="V94" s="147" t="str">
        <f>IF(得点経過データ入力○!O94&gt;0,VLOOKUP(得点経過データ入力○!O94,VLOOKUP情報!$M$2:$N$5,2,FALSE),"")</f>
        <v/>
      </c>
      <c r="W94" s="147" t="str">
        <f>IF(得点経過データ入力○!P94&gt;0,VLOOKUP(得点経過データ入力○!P94,VLOOKUP情報!$O$2:$P$7,2,FALSE),"")</f>
        <v/>
      </c>
      <c r="X94" s="147" t="str">
        <f>IF(得点経過データ入力○!Q94&gt;0,VLOOKUP(得点経過データ入力○!Q94,VLOOKUP情報!$Q$2:$R$3,2,FALSE),"")</f>
        <v/>
      </c>
      <c r="Y94" s="147" t="str">
        <f>IF(得点経過データ入力○!R94&gt;0,得点経過データ入力○!R94,"")</f>
        <v/>
      </c>
      <c r="Z94" s="147" t="str">
        <f>IF(得点経過データ入力○!S94&gt;0,VLOOKUP(得点経過データ入力○!S94,VLOOKUP情報!$S$2:$T$5,2,FALSE),"")</f>
        <v/>
      </c>
      <c r="AA94" s="147" t="str">
        <f>IF(得点経過データ入力○!T94="","",得点経過データ入力○!T94)</f>
        <v/>
      </c>
      <c r="AB94" s="147" t="str">
        <f>IF(得点経過データ入力○!W94&gt;0,得点経過データ入力○!W94,"")</f>
        <v/>
      </c>
      <c r="AC94" s="147" t="str">
        <f>IF(得点経過データ入力○!U94="","",得点経過データ入力○!U94)</f>
        <v/>
      </c>
      <c r="AD94" s="148" t="str">
        <f t="shared" si="2"/>
        <v/>
      </c>
    </row>
    <row r="95" spans="1:30" x14ac:dyDescent="0.2">
      <c r="A95" s="151" t="str">
        <f>IF(得点経過データ入力○!A95&gt;0,得点経過データ入力○!A95,"")</f>
        <v/>
      </c>
      <c r="B95" s="151" t="str">
        <f>IF(得点経過データ入力○!B95&gt;0,VLOOKUP(得点経過データ入力○!B95,VLOOKUP情報!$A$2:$B$3,2,FALSE),"")</f>
        <v/>
      </c>
      <c r="C95" s="151" t="str">
        <f>IF(得点経過データ入力○!C95&gt;0,得点経過データ入力○!C95,"")</f>
        <v/>
      </c>
      <c r="D95" s="147" t="str">
        <f>IF(得点経過データ入力○!C95&gt;0,"分","")</f>
        <v/>
      </c>
      <c r="E95" s="151" t="str">
        <f>IF(得点経過データ入力○!D95&gt;0,VLOOKUP(得点経過データ入力○!D95,VLOOKUP情報!$C$2:$D$3,2,FALSE),"")</f>
        <v/>
      </c>
      <c r="F95" s="147" t="str">
        <f>IF(得点経過データ入力○!E95&gt;0,VLOOKUP(得点経過データ入力○!E95,VLOOKUP情報!$E$2:$F$8,2,FALSE),"")</f>
        <v/>
      </c>
      <c r="G95" s="147" t="str">
        <f>IF(得点経過データ入力○!F95&gt;0,VLOOKUP(得点経過データ入力○!F95,VLOOKUP情報!$G$2:$H$8,2,FALSE),"")</f>
        <v/>
      </c>
      <c r="H95" s="147" t="str">
        <f>IF(得点経過データ入力○!G95&gt;0,VLOOKUP(得点経過データ入力○!G95,VLOOKUP情報!$I$2:$J$15,2,FALSE),"")</f>
        <v/>
      </c>
      <c r="I95" s="147" t="str">
        <f>IF(得点経過データ入力○!H95&gt;0,VLOOKUP(得点経過データ入力○!H95,VLOOKUP情報!$K$2:$L$7,2,FALSE),"")</f>
        <v/>
      </c>
      <c r="J95" s="147" t="str">
        <f>IF(得点経過データ入力○!I95&gt;0,得点経過データ入力○!I95,"")</f>
        <v/>
      </c>
      <c r="K95" s="147" t="str">
        <f>IF(得点経過データ入力○!J95&gt;0,"→","")</f>
        <v/>
      </c>
      <c r="L95" s="147" t="str">
        <f>IF(得点経過データ入力○!J95&gt;0,得点経過データ入力○!J95,"")</f>
        <v/>
      </c>
      <c r="M95" s="147" t="str">
        <f>IF(得点経過データ入力○!K95&gt;0,"→","")</f>
        <v/>
      </c>
      <c r="N95" s="147" t="str">
        <f>IF(得点経過データ入力○!K95&gt;0,得点経過データ入力○!K95,"")</f>
        <v/>
      </c>
      <c r="O95" s="147" t="str">
        <f>IF(得点経過データ入力○!L95&gt;0,"→","")</f>
        <v/>
      </c>
      <c r="P95" s="147" t="str">
        <f>IF(得点経過データ入力○!L95&gt;0,得点経過データ入力○!L95,"")</f>
        <v/>
      </c>
      <c r="Q95" s="147" t="str">
        <f>IF(得点経過データ入力○!M95&gt;0,"→","")</f>
        <v/>
      </c>
      <c r="R95" s="147" t="str">
        <f>IF(得点経過データ入力○!M95&gt;0,得点経過データ入力○!M95,"")</f>
        <v/>
      </c>
      <c r="S95" s="147" t="str">
        <f>IF(得点経過データ入力○!N95&gt;0,"→","")</f>
        <v/>
      </c>
      <c r="T95" s="147" t="str">
        <f>IF(得点経過データ入力○!N95&gt;0,得点経過データ入力○!N95,"")</f>
        <v/>
      </c>
      <c r="U95" s="147" t="str">
        <f>IF(得点経過データ入力○!I95&gt;0,"番","")</f>
        <v/>
      </c>
      <c r="V95" s="147" t="str">
        <f>IF(得点経過データ入力○!O95&gt;0,VLOOKUP(得点経過データ入力○!O95,VLOOKUP情報!$M$2:$N$5,2,FALSE),"")</f>
        <v/>
      </c>
      <c r="W95" s="147" t="str">
        <f>IF(得点経過データ入力○!P95&gt;0,VLOOKUP(得点経過データ入力○!P95,VLOOKUP情報!$O$2:$P$7,2,FALSE),"")</f>
        <v/>
      </c>
      <c r="X95" s="147" t="str">
        <f>IF(得点経過データ入力○!Q95&gt;0,VLOOKUP(得点経過データ入力○!Q95,VLOOKUP情報!$Q$2:$R$3,2,FALSE),"")</f>
        <v/>
      </c>
      <c r="Y95" s="147" t="str">
        <f>IF(得点経過データ入力○!R95&gt;0,得点経過データ入力○!R95,"")</f>
        <v/>
      </c>
      <c r="Z95" s="147" t="str">
        <f>IF(得点経過データ入力○!S95&gt;0,VLOOKUP(得点経過データ入力○!S95,VLOOKUP情報!$S$2:$T$5,2,FALSE),"")</f>
        <v/>
      </c>
      <c r="AA95" s="147" t="str">
        <f>IF(得点経過データ入力○!T95="","",得点経過データ入力○!T95)</f>
        <v/>
      </c>
      <c r="AB95" s="147" t="str">
        <f>IF(得点経過データ入力○!W95&gt;0,得点経過データ入力○!W95,"")</f>
        <v/>
      </c>
      <c r="AC95" s="147" t="str">
        <f>IF(得点経過データ入力○!U95="","",得点経過データ入力○!U95)</f>
        <v/>
      </c>
      <c r="AD95" s="148" t="str">
        <f t="shared" si="2"/>
        <v/>
      </c>
    </row>
    <row r="96" spans="1:30" x14ac:dyDescent="0.2">
      <c r="A96" s="151" t="str">
        <f>IF(得点経過データ入力○!A96&gt;0,得点経過データ入力○!A96,"")</f>
        <v/>
      </c>
      <c r="B96" s="151" t="str">
        <f>IF(得点経過データ入力○!B96&gt;0,VLOOKUP(得点経過データ入力○!B96,VLOOKUP情報!$A$2:$B$3,2,FALSE),"")</f>
        <v/>
      </c>
      <c r="C96" s="151" t="str">
        <f>IF(得点経過データ入力○!C96&gt;0,得点経過データ入力○!C96,"")</f>
        <v/>
      </c>
      <c r="D96" s="147" t="str">
        <f>IF(得点経過データ入力○!C96&gt;0,"分","")</f>
        <v/>
      </c>
      <c r="E96" s="151" t="str">
        <f>IF(得点経過データ入力○!D96&gt;0,VLOOKUP(得点経過データ入力○!D96,VLOOKUP情報!$C$2:$D$3,2,FALSE),"")</f>
        <v/>
      </c>
      <c r="F96" s="147" t="str">
        <f>IF(得点経過データ入力○!E96&gt;0,VLOOKUP(得点経過データ入力○!E96,VLOOKUP情報!$E$2:$F$8,2,FALSE),"")</f>
        <v/>
      </c>
      <c r="G96" s="147" t="str">
        <f>IF(得点経過データ入力○!F96&gt;0,VLOOKUP(得点経過データ入力○!F96,VLOOKUP情報!$G$2:$H$8,2,FALSE),"")</f>
        <v/>
      </c>
      <c r="H96" s="147" t="str">
        <f>IF(得点経過データ入力○!G96&gt;0,VLOOKUP(得点経過データ入力○!G96,VLOOKUP情報!$I$2:$J$15,2,FALSE),"")</f>
        <v/>
      </c>
      <c r="I96" s="147" t="str">
        <f>IF(得点経過データ入力○!H96&gt;0,VLOOKUP(得点経過データ入力○!H96,VLOOKUP情報!$K$2:$L$7,2,FALSE),"")</f>
        <v/>
      </c>
      <c r="J96" s="147" t="str">
        <f>IF(得点経過データ入力○!I96&gt;0,得点経過データ入力○!I96,"")</f>
        <v/>
      </c>
      <c r="K96" s="147" t="str">
        <f>IF(得点経過データ入力○!J96&gt;0,"→","")</f>
        <v/>
      </c>
      <c r="L96" s="147" t="str">
        <f>IF(得点経過データ入力○!J96&gt;0,得点経過データ入力○!J96,"")</f>
        <v/>
      </c>
      <c r="M96" s="147" t="str">
        <f>IF(得点経過データ入力○!K96&gt;0,"→","")</f>
        <v/>
      </c>
      <c r="N96" s="147" t="str">
        <f>IF(得点経過データ入力○!K96&gt;0,得点経過データ入力○!K96,"")</f>
        <v/>
      </c>
      <c r="O96" s="147" t="str">
        <f>IF(得点経過データ入力○!L96&gt;0,"→","")</f>
        <v/>
      </c>
      <c r="P96" s="147" t="str">
        <f>IF(得点経過データ入力○!L96&gt;0,得点経過データ入力○!L96,"")</f>
        <v/>
      </c>
      <c r="Q96" s="147" t="str">
        <f>IF(得点経過データ入力○!M96&gt;0,"→","")</f>
        <v/>
      </c>
      <c r="R96" s="147" t="str">
        <f>IF(得点経過データ入力○!M96&gt;0,得点経過データ入力○!M96,"")</f>
        <v/>
      </c>
      <c r="S96" s="147" t="str">
        <f>IF(得点経過データ入力○!N96&gt;0,"→","")</f>
        <v/>
      </c>
      <c r="T96" s="147" t="str">
        <f>IF(得点経過データ入力○!N96&gt;0,得点経過データ入力○!N96,"")</f>
        <v/>
      </c>
      <c r="U96" s="147" t="str">
        <f>IF(得点経過データ入力○!I96&gt;0,"番","")</f>
        <v/>
      </c>
      <c r="V96" s="147" t="str">
        <f>IF(得点経過データ入力○!O96&gt;0,VLOOKUP(得点経過データ入力○!O96,VLOOKUP情報!$M$2:$N$5,2,FALSE),"")</f>
        <v/>
      </c>
      <c r="W96" s="147" t="str">
        <f>IF(得点経過データ入力○!P96&gt;0,VLOOKUP(得点経過データ入力○!P96,VLOOKUP情報!$O$2:$P$7,2,FALSE),"")</f>
        <v/>
      </c>
      <c r="X96" s="147" t="str">
        <f>IF(得点経過データ入力○!Q96&gt;0,VLOOKUP(得点経過データ入力○!Q96,VLOOKUP情報!$Q$2:$R$3,2,FALSE),"")</f>
        <v/>
      </c>
      <c r="Y96" s="147" t="str">
        <f>IF(得点経過データ入力○!R96&gt;0,得点経過データ入力○!R96,"")</f>
        <v/>
      </c>
      <c r="Z96" s="147" t="str">
        <f>IF(得点経過データ入力○!S96&gt;0,VLOOKUP(得点経過データ入力○!S96,VLOOKUP情報!$S$2:$T$5,2,FALSE),"")</f>
        <v/>
      </c>
      <c r="AA96" s="147" t="str">
        <f>IF(得点経過データ入力○!T96="","",得点経過データ入力○!T96)</f>
        <v/>
      </c>
      <c r="AB96" s="147" t="str">
        <f>IF(得点経過データ入力○!W96&gt;0,得点経過データ入力○!W96,"")</f>
        <v/>
      </c>
      <c r="AC96" s="147" t="str">
        <f>IF(得点経過データ入力○!U96="","",得点経過データ入力○!U96)</f>
        <v/>
      </c>
      <c r="AD96" s="148" t="str">
        <f t="shared" si="2"/>
        <v/>
      </c>
    </row>
    <row r="97" spans="1:30" x14ac:dyDescent="0.2">
      <c r="A97" s="151" t="str">
        <f>IF(得点経過データ入力○!A97&gt;0,得点経過データ入力○!A97,"")</f>
        <v/>
      </c>
      <c r="B97" s="151" t="str">
        <f>IF(得点経過データ入力○!B97&gt;0,VLOOKUP(得点経過データ入力○!B97,VLOOKUP情報!$A$2:$B$3,2,FALSE),"")</f>
        <v/>
      </c>
      <c r="C97" s="151" t="str">
        <f>IF(得点経過データ入力○!C97&gt;0,得点経過データ入力○!C97,"")</f>
        <v/>
      </c>
      <c r="D97" s="147" t="str">
        <f>IF(得点経過データ入力○!C97&gt;0,"分","")</f>
        <v/>
      </c>
      <c r="E97" s="151" t="str">
        <f>IF(得点経過データ入力○!D97&gt;0,VLOOKUP(得点経過データ入力○!D97,VLOOKUP情報!$C$2:$D$3,2,FALSE),"")</f>
        <v/>
      </c>
      <c r="F97" s="147" t="str">
        <f>IF(得点経過データ入力○!E97&gt;0,VLOOKUP(得点経過データ入力○!E97,VLOOKUP情報!$E$2:$F$8,2,FALSE),"")</f>
        <v/>
      </c>
      <c r="G97" s="147" t="str">
        <f>IF(得点経過データ入力○!F97&gt;0,VLOOKUP(得点経過データ入力○!F97,VLOOKUP情報!$G$2:$H$8,2,FALSE),"")</f>
        <v/>
      </c>
      <c r="H97" s="147" t="str">
        <f>IF(得点経過データ入力○!G97&gt;0,VLOOKUP(得点経過データ入力○!G97,VLOOKUP情報!$I$2:$J$15,2,FALSE),"")</f>
        <v/>
      </c>
      <c r="I97" s="147" t="str">
        <f>IF(得点経過データ入力○!H97&gt;0,VLOOKUP(得点経過データ入力○!H97,VLOOKUP情報!$K$2:$L$7,2,FALSE),"")</f>
        <v/>
      </c>
      <c r="J97" s="147" t="str">
        <f>IF(得点経過データ入力○!I97&gt;0,得点経過データ入力○!I97,"")</f>
        <v/>
      </c>
      <c r="K97" s="147" t="str">
        <f>IF(得点経過データ入力○!J97&gt;0,"→","")</f>
        <v/>
      </c>
      <c r="L97" s="147" t="str">
        <f>IF(得点経過データ入力○!J97&gt;0,得点経過データ入力○!J97,"")</f>
        <v/>
      </c>
      <c r="M97" s="147" t="str">
        <f>IF(得点経過データ入力○!K97&gt;0,"→","")</f>
        <v/>
      </c>
      <c r="N97" s="147" t="str">
        <f>IF(得点経過データ入力○!K97&gt;0,得点経過データ入力○!K97,"")</f>
        <v/>
      </c>
      <c r="O97" s="147" t="str">
        <f>IF(得点経過データ入力○!L97&gt;0,"→","")</f>
        <v/>
      </c>
      <c r="P97" s="147" t="str">
        <f>IF(得点経過データ入力○!L97&gt;0,得点経過データ入力○!L97,"")</f>
        <v/>
      </c>
      <c r="Q97" s="147" t="str">
        <f>IF(得点経過データ入力○!M97&gt;0,"→","")</f>
        <v/>
      </c>
      <c r="R97" s="147" t="str">
        <f>IF(得点経過データ入力○!M97&gt;0,得点経過データ入力○!M97,"")</f>
        <v/>
      </c>
      <c r="S97" s="147" t="str">
        <f>IF(得点経過データ入力○!N97&gt;0,"→","")</f>
        <v/>
      </c>
      <c r="T97" s="147" t="str">
        <f>IF(得点経過データ入力○!N97&gt;0,得点経過データ入力○!N97,"")</f>
        <v/>
      </c>
      <c r="U97" s="147" t="str">
        <f>IF(得点経過データ入力○!I97&gt;0,"番","")</f>
        <v/>
      </c>
      <c r="V97" s="147" t="str">
        <f>IF(得点経過データ入力○!O97&gt;0,VLOOKUP(得点経過データ入力○!O97,VLOOKUP情報!$M$2:$N$5,2,FALSE),"")</f>
        <v/>
      </c>
      <c r="W97" s="147" t="str">
        <f>IF(得点経過データ入力○!P97&gt;0,VLOOKUP(得点経過データ入力○!P97,VLOOKUP情報!$O$2:$P$7,2,FALSE),"")</f>
        <v/>
      </c>
      <c r="X97" s="147" t="str">
        <f>IF(得点経過データ入力○!Q97&gt;0,VLOOKUP(得点経過データ入力○!Q97,VLOOKUP情報!$Q$2:$R$3,2,FALSE),"")</f>
        <v/>
      </c>
      <c r="Y97" s="147" t="str">
        <f>IF(得点経過データ入力○!R97&gt;0,得点経過データ入力○!R97,"")</f>
        <v/>
      </c>
      <c r="Z97" s="147" t="str">
        <f>IF(得点経過データ入力○!S97&gt;0,VLOOKUP(得点経過データ入力○!S97,VLOOKUP情報!$S$2:$T$5,2,FALSE),"")</f>
        <v/>
      </c>
      <c r="AA97" s="147" t="str">
        <f>IF(得点経過データ入力○!T97="","",得点経過データ入力○!T97)</f>
        <v/>
      </c>
      <c r="AB97" s="147" t="str">
        <f>IF(得点経過データ入力○!W97&gt;0,得点経過データ入力○!W97,"")</f>
        <v/>
      </c>
      <c r="AC97" s="147" t="str">
        <f>IF(得点経過データ入力○!U97="","",得点経過データ入力○!U97)</f>
        <v/>
      </c>
      <c r="AD97" s="148" t="str">
        <f t="shared" si="2"/>
        <v/>
      </c>
    </row>
    <row r="98" spans="1:30" x14ac:dyDescent="0.2">
      <c r="A98" s="151" t="str">
        <f>IF(得点経過データ入力○!A98&gt;0,得点経過データ入力○!A98,"")</f>
        <v/>
      </c>
      <c r="B98" s="151" t="str">
        <f>IF(得点経過データ入力○!B98&gt;0,VLOOKUP(得点経過データ入力○!B98,VLOOKUP情報!$A$2:$B$3,2,FALSE),"")</f>
        <v/>
      </c>
      <c r="C98" s="151" t="str">
        <f>IF(得点経過データ入力○!C98&gt;0,得点経過データ入力○!C98,"")</f>
        <v/>
      </c>
      <c r="D98" s="147" t="str">
        <f>IF(得点経過データ入力○!C98&gt;0,"分","")</f>
        <v/>
      </c>
      <c r="E98" s="151" t="str">
        <f>IF(得点経過データ入力○!D98&gt;0,VLOOKUP(得点経過データ入力○!D98,VLOOKUP情報!$C$2:$D$3,2,FALSE),"")</f>
        <v/>
      </c>
      <c r="F98" s="147" t="str">
        <f>IF(得点経過データ入力○!E98&gt;0,VLOOKUP(得点経過データ入力○!E98,VLOOKUP情報!$E$2:$F$8,2,FALSE),"")</f>
        <v/>
      </c>
      <c r="G98" s="147" t="str">
        <f>IF(得点経過データ入力○!F98&gt;0,VLOOKUP(得点経過データ入力○!F98,VLOOKUP情報!$G$2:$H$8,2,FALSE),"")</f>
        <v/>
      </c>
      <c r="H98" s="147" t="str">
        <f>IF(得点経過データ入力○!G98&gt;0,VLOOKUP(得点経過データ入力○!G98,VLOOKUP情報!$I$2:$J$15,2,FALSE),"")</f>
        <v/>
      </c>
      <c r="I98" s="147" t="str">
        <f>IF(得点経過データ入力○!H98&gt;0,VLOOKUP(得点経過データ入力○!H98,VLOOKUP情報!$K$2:$L$7,2,FALSE),"")</f>
        <v/>
      </c>
      <c r="J98" s="147" t="str">
        <f>IF(得点経過データ入力○!I98&gt;0,得点経過データ入力○!I98,"")</f>
        <v/>
      </c>
      <c r="K98" s="147" t="str">
        <f>IF(得点経過データ入力○!J98&gt;0,"→","")</f>
        <v/>
      </c>
      <c r="L98" s="147" t="str">
        <f>IF(得点経過データ入力○!J98&gt;0,得点経過データ入力○!J98,"")</f>
        <v/>
      </c>
      <c r="M98" s="147" t="str">
        <f>IF(得点経過データ入力○!K98&gt;0,"→","")</f>
        <v/>
      </c>
      <c r="N98" s="147" t="str">
        <f>IF(得点経過データ入力○!K98&gt;0,得点経過データ入力○!K98,"")</f>
        <v/>
      </c>
      <c r="O98" s="147" t="str">
        <f>IF(得点経過データ入力○!L98&gt;0,"→","")</f>
        <v/>
      </c>
      <c r="P98" s="147" t="str">
        <f>IF(得点経過データ入力○!L98&gt;0,得点経過データ入力○!L98,"")</f>
        <v/>
      </c>
      <c r="Q98" s="147" t="str">
        <f>IF(得点経過データ入力○!M98&gt;0,"→","")</f>
        <v/>
      </c>
      <c r="R98" s="147" t="str">
        <f>IF(得点経過データ入力○!M98&gt;0,得点経過データ入力○!M98,"")</f>
        <v/>
      </c>
      <c r="S98" s="147" t="str">
        <f>IF(得点経過データ入力○!N98&gt;0,"→","")</f>
        <v/>
      </c>
      <c r="T98" s="147" t="str">
        <f>IF(得点経過データ入力○!N98&gt;0,得点経過データ入力○!N98,"")</f>
        <v/>
      </c>
      <c r="U98" s="147" t="str">
        <f>IF(得点経過データ入力○!I98&gt;0,"番","")</f>
        <v/>
      </c>
      <c r="V98" s="147" t="str">
        <f>IF(得点経過データ入力○!O98&gt;0,VLOOKUP(得点経過データ入力○!O98,VLOOKUP情報!$M$2:$N$5,2,FALSE),"")</f>
        <v/>
      </c>
      <c r="W98" s="147" t="str">
        <f>IF(得点経過データ入力○!P98&gt;0,VLOOKUP(得点経過データ入力○!P98,VLOOKUP情報!$O$2:$P$7,2,FALSE),"")</f>
        <v/>
      </c>
      <c r="X98" s="147" t="str">
        <f>IF(得点経過データ入力○!Q98&gt;0,VLOOKUP(得点経過データ入力○!Q98,VLOOKUP情報!$Q$2:$R$3,2,FALSE),"")</f>
        <v/>
      </c>
      <c r="Y98" s="147" t="str">
        <f>IF(得点経過データ入力○!R98&gt;0,得点経過データ入力○!R98,"")</f>
        <v/>
      </c>
      <c r="Z98" s="147" t="str">
        <f>IF(得点経過データ入力○!S98&gt;0,VLOOKUP(得点経過データ入力○!S98,VLOOKUP情報!$S$2:$T$5,2,FALSE),"")</f>
        <v/>
      </c>
      <c r="AA98" s="147" t="str">
        <f>IF(得点経過データ入力○!T98="","",得点経過データ入力○!T98)</f>
        <v/>
      </c>
      <c r="AB98" s="147" t="str">
        <f>IF(得点経過データ入力○!W98&gt;0,得点経過データ入力○!W98,"")</f>
        <v/>
      </c>
      <c r="AC98" s="147" t="str">
        <f>IF(得点経過データ入力○!U98="","",得点経過データ入力○!U98)</f>
        <v/>
      </c>
      <c r="AD98" s="148" t="str">
        <f t="shared" si="2"/>
        <v/>
      </c>
    </row>
    <row r="99" spans="1:30" x14ac:dyDescent="0.2">
      <c r="A99" s="151" t="str">
        <f>IF(得点経過データ入力○!A99&gt;0,得点経過データ入力○!A99,"")</f>
        <v/>
      </c>
      <c r="B99" s="151" t="str">
        <f>IF(得点経過データ入力○!B99&gt;0,VLOOKUP(得点経過データ入力○!B99,VLOOKUP情報!$A$2:$B$3,2,FALSE),"")</f>
        <v/>
      </c>
      <c r="C99" s="151" t="str">
        <f>IF(得点経過データ入力○!C99&gt;0,得点経過データ入力○!C99,"")</f>
        <v/>
      </c>
      <c r="D99" s="147" t="str">
        <f>IF(得点経過データ入力○!C99&gt;0,"分","")</f>
        <v/>
      </c>
      <c r="E99" s="151" t="str">
        <f>IF(得点経過データ入力○!D99&gt;0,VLOOKUP(得点経過データ入力○!D99,VLOOKUP情報!$C$2:$D$3,2,FALSE),"")</f>
        <v/>
      </c>
      <c r="F99" s="147" t="str">
        <f>IF(得点経過データ入力○!E99&gt;0,VLOOKUP(得点経過データ入力○!E99,VLOOKUP情報!$E$2:$F$8,2,FALSE),"")</f>
        <v/>
      </c>
      <c r="G99" s="147" t="str">
        <f>IF(得点経過データ入力○!F99&gt;0,VLOOKUP(得点経過データ入力○!F99,VLOOKUP情報!$G$2:$H$8,2,FALSE),"")</f>
        <v/>
      </c>
      <c r="H99" s="147" t="str">
        <f>IF(得点経過データ入力○!G99&gt;0,VLOOKUP(得点経過データ入力○!G99,VLOOKUP情報!$I$2:$J$15,2,FALSE),"")</f>
        <v/>
      </c>
      <c r="I99" s="147" t="str">
        <f>IF(得点経過データ入力○!H99&gt;0,VLOOKUP(得点経過データ入力○!H99,VLOOKUP情報!$K$2:$L$7,2,FALSE),"")</f>
        <v/>
      </c>
      <c r="J99" s="147" t="str">
        <f>IF(得点経過データ入力○!I99&gt;0,得点経過データ入力○!I99,"")</f>
        <v/>
      </c>
      <c r="K99" s="147" t="str">
        <f>IF(得点経過データ入力○!J99&gt;0,"→","")</f>
        <v/>
      </c>
      <c r="L99" s="147" t="str">
        <f>IF(得点経過データ入力○!J99&gt;0,得点経過データ入力○!J99,"")</f>
        <v/>
      </c>
      <c r="M99" s="147" t="str">
        <f>IF(得点経過データ入力○!K99&gt;0,"→","")</f>
        <v/>
      </c>
      <c r="N99" s="147" t="str">
        <f>IF(得点経過データ入力○!K99&gt;0,得点経過データ入力○!K99,"")</f>
        <v/>
      </c>
      <c r="O99" s="147" t="str">
        <f>IF(得点経過データ入力○!L99&gt;0,"→","")</f>
        <v/>
      </c>
      <c r="P99" s="147" t="str">
        <f>IF(得点経過データ入力○!L99&gt;0,得点経過データ入力○!L99,"")</f>
        <v/>
      </c>
      <c r="Q99" s="147" t="str">
        <f>IF(得点経過データ入力○!M99&gt;0,"→","")</f>
        <v/>
      </c>
      <c r="R99" s="147" t="str">
        <f>IF(得点経過データ入力○!M99&gt;0,得点経過データ入力○!M99,"")</f>
        <v/>
      </c>
      <c r="S99" s="147" t="str">
        <f>IF(得点経過データ入力○!N99&gt;0,"→","")</f>
        <v/>
      </c>
      <c r="T99" s="147" t="str">
        <f>IF(得点経過データ入力○!N99&gt;0,得点経過データ入力○!N99,"")</f>
        <v/>
      </c>
      <c r="U99" s="147" t="str">
        <f>IF(得点経過データ入力○!I99&gt;0,"番","")</f>
        <v/>
      </c>
      <c r="V99" s="147" t="str">
        <f>IF(得点経過データ入力○!O99&gt;0,VLOOKUP(得点経過データ入力○!O99,VLOOKUP情報!$M$2:$N$5,2,FALSE),"")</f>
        <v/>
      </c>
      <c r="W99" s="147" t="str">
        <f>IF(得点経過データ入力○!P99&gt;0,VLOOKUP(得点経過データ入力○!P99,VLOOKUP情報!$O$2:$P$7,2,FALSE),"")</f>
        <v/>
      </c>
      <c r="X99" s="147" t="str">
        <f>IF(得点経過データ入力○!Q99&gt;0,VLOOKUP(得点経過データ入力○!Q99,VLOOKUP情報!$Q$2:$R$3,2,FALSE),"")</f>
        <v/>
      </c>
      <c r="Y99" s="147" t="str">
        <f>IF(得点経過データ入力○!R99&gt;0,得点経過データ入力○!R99,"")</f>
        <v/>
      </c>
      <c r="Z99" s="147" t="str">
        <f>IF(得点経過データ入力○!S99&gt;0,VLOOKUP(得点経過データ入力○!S99,VLOOKUP情報!$S$2:$T$5,2,FALSE),"")</f>
        <v/>
      </c>
      <c r="AA99" s="147" t="str">
        <f>IF(得点経過データ入力○!T99="","",得点経過データ入力○!T99)</f>
        <v/>
      </c>
      <c r="AB99" s="147" t="str">
        <f>IF(得点経過データ入力○!W99&gt;0,得点経過データ入力○!W99,"")</f>
        <v/>
      </c>
      <c r="AC99" s="147" t="str">
        <f>IF(得点経過データ入力○!U99="","",得点経過データ入力○!U99)</f>
        <v/>
      </c>
      <c r="AD99" s="148" t="str">
        <f t="shared" si="2"/>
        <v/>
      </c>
    </row>
    <row r="100" spans="1:30" x14ac:dyDescent="0.2">
      <c r="A100" s="151" t="str">
        <f>IF(得点経過データ入力○!A100&gt;0,得点経過データ入力○!A100,"")</f>
        <v/>
      </c>
      <c r="B100" s="151" t="str">
        <f>IF(得点経過データ入力○!B100&gt;0,VLOOKUP(得点経過データ入力○!B100,VLOOKUP情報!$A$2:$B$3,2,FALSE),"")</f>
        <v/>
      </c>
      <c r="C100" s="151" t="str">
        <f>IF(得点経過データ入力○!C100&gt;0,得点経過データ入力○!C100,"")</f>
        <v/>
      </c>
      <c r="D100" s="147" t="str">
        <f>IF(得点経過データ入力○!C100&gt;0,"分","")</f>
        <v/>
      </c>
      <c r="E100" s="151" t="str">
        <f>IF(得点経過データ入力○!D100&gt;0,VLOOKUP(得点経過データ入力○!D100,VLOOKUP情報!$C$2:$D$3,2,FALSE),"")</f>
        <v/>
      </c>
      <c r="F100" s="147" t="str">
        <f>IF(得点経過データ入力○!E100&gt;0,VLOOKUP(得点経過データ入力○!E100,VLOOKUP情報!$E$2:$F$8,2,FALSE),"")</f>
        <v/>
      </c>
      <c r="G100" s="147" t="str">
        <f>IF(得点経過データ入力○!F100&gt;0,VLOOKUP(得点経過データ入力○!F100,VLOOKUP情報!$G$2:$H$8,2,FALSE),"")</f>
        <v/>
      </c>
      <c r="H100" s="147" t="str">
        <f>IF(得点経過データ入力○!G100&gt;0,VLOOKUP(得点経過データ入力○!G100,VLOOKUP情報!$I$2:$J$15,2,FALSE),"")</f>
        <v/>
      </c>
      <c r="I100" s="147" t="str">
        <f>IF(得点経過データ入力○!H100&gt;0,VLOOKUP(得点経過データ入力○!H100,VLOOKUP情報!$K$2:$L$7,2,FALSE),"")</f>
        <v/>
      </c>
      <c r="J100" s="147" t="str">
        <f>IF(得点経過データ入力○!I100&gt;0,得点経過データ入力○!I100,"")</f>
        <v/>
      </c>
      <c r="K100" s="147" t="str">
        <f>IF(得点経過データ入力○!J100&gt;0,"→","")</f>
        <v/>
      </c>
      <c r="L100" s="147" t="str">
        <f>IF(得点経過データ入力○!J100&gt;0,得点経過データ入力○!J100,"")</f>
        <v/>
      </c>
      <c r="M100" s="147" t="str">
        <f>IF(得点経過データ入力○!K100&gt;0,"→","")</f>
        <v/>
      </c>
      <c r="N100" s="147" t="str">
        <f>IF(得点経過データ入力○!K100&gt;0,得点経過データ入力○!K100,"")</f>
        <v/>
      </c>
      <c r="O100" s="147" t="str">
        <f>IF(得点経過データ入力○!L100&gt;0,"→","")</f>
        <v/>
      </c>
      <c r="P100" s="147" t="str">
        <f>IF(得点経過データ入力○!L100&gt;0,得点経過データ入力○!L100,"")</f>
        <v/>
      </c>
      <c r="Q100" s="147" t="str">
        <f>IF(得点経過データ入力○!M100&gt;0,"→","")</f>
        <v/>
      </c>
      <c r="R100" s="147" t="str">
        <f>IF(得点経過データ入力○!M100&gt;0,得点経過データ入力○!M100,"")</f>
        <v/>
      </c>
      <c r="S100" s="147" t="str">
        <f>IF(得点経過データ入力○!N100&gt;0,"→","")</f>
        <v/>
      </c>
      <c r="T100" s="147" t="str">
        <f>IF(得点経過データ入力○!N100&gt;0,得点経過データ入力○!N100,"")</f>
        <v/>
      </c>
      <c r="U100" s="147" t="str">
        <f>IF(得点経過データ入力○!I100&gt;0,"番","")</f>
        <v/>
      </c>
      <c r="V100" s="147" t="str">
        <f>IF(得点経過データ入力○!O100&gt;0,VLOOKUP(得点経過データ入力○!O100,VLOOKUP情報!$M$2:$N$5,2,FALSE),"")</f>
        <v/>
      </c>
      <c r="W100" s="147" t="str">
        <f>IF(得点経過データ入力○!P100&gt;0,VLOOKUP(得点経過データ入力○!P100,VLOOKUP情報!$O$2:$P$7,2,FALSE),"")</f>
        <v/>
      </c>
      <c r="X100" s="147" t="str">
        <f>IF(得点経過データ入力○!Q100&gt;0,VLOOKUP(得点経過データ入力○!Q100,VLOOKUP情報!$Q$2:$R$3,2,FALSE),"")</f>
        <v/>
      </c>
      <c r="Y100" s="147" t="str">
        <f>IF(得点経過データ入力○!R100&gt;0,得点経過データ入力○!R100,"")</f>
        <v/>
      </c>
      <c r="Z100" s="147" t="str">
        <f>IF(得点経過データ入力○!S100&gt;0,VLOOKUP(得点経過データ入力○!S100,VLOOKUP情報!$S$2:$T$5,2,FALSE),"")</f>
        <v/>
      </c>
      <c r="AA100" s="147" t="str">
        <f>IF(得点経過データ入力○!T100="","",得点経過データ入力○!T100)</f>
        <v/>
      </c>
      <c r="AB100" s="147" t="str">
        <f>IF(得点経過データ入力○!W100&gt;0,得点経過データ入力○!W100,"")</f>
        <v/>
      </c>
      <c r="AC100" s="147" t="str">
        <f>IF(得点経過データ入力○!U100="","",得点経過データ入力○!U100)</f>
        <v/>
      </c>
      <c r="AD100" s="148" t="str">
        <f t="shared" si="2"/>
        <v/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5"/>
  <sheetViews>
    <sheetView workbookViewId="0">
      <selection activeCell="T4" sqref="T4"/>
    </sheetView>
  </sheetViews>
  <sheetFormatPr defaultColWidth="10.6328125" defaultRowHeight="13" x14ac:dyDescent="0.2"/>
  <cols>
    <col min="1" max="1" width="2.6328125" style="145" customWidth="1"/>
    <col min="2" max="2" width="10.6328125" style="145" customWidth="1"/>
    <col min="3" max="3" width="2.6328125" style="145" customWidth="1"/>
    <col min="4" max="4" width="10.6328125" style="145" customWidth="1"/>
    <col min="5" max="5" width="2.6328125" style="145" customWidth="1"/>
    <col min="6" max="6" width="10.6328125" style="145" customWidth="1"/>
    <col min="7" max="7" width="2.6328125" style="145" customWidth="1"/>
    <col min="8" max="8" width="10.6328125" style="145" customWidth="1"/>
    <col min="9" max="9" width="2.6328125" style="145" customWidth="1"/>
    <col min="10" max="10" width="10.6328125" style="145" customWidth="1"/>
    <col min="11" max="11" width="2.6328125" style="145" customWidth="1"/>
    <col min="12" max="12" width="10.6328125" style="145" customWidth="1"/>
    <col min="13" max="13" width="2.6328125" style="145" customWidth="1"/>
    <col min="14" max="14" width="10.6328125" style="145" customWidth="1"/>
    <col min="15" max="15" width="2.6328125" style="145" customWidth="1"/>
    <col min="16" max="16" width="10.6328125" style="145" customWidth="1"/>
    <col min="17" max="17" width="2.6328125" style="145" customWidth="1"/>
    <col min="18" max="18" width="10.6328125" style="145" customWidth="1"/>
    <col min="19" max="19" width="2.6328125" style="145" customWidth="1"/>
    <col min="20" max="256" width="10.6328125" style="145"/>
    <col min="257" max="257" width="2.6328125" style="145" customWidth="1"/>
    <col min="258" max="258" width="10.6328125" style="145" customWidth="1"/>
    <col min="259" max="259" width="2.6328125" style="145" customWidth="1"/>
    <col min="260" max="260" width="10.6328125" style="145" customWidth="1"/>
    <col min="261" max="261" width="2.6328125" style="145" customWidth="1"/>
    <col min="262" max="262" width="10.6328125" style="145" customWidth="1"/>
    <col min="263" max="263" width="2.6328125" style="145" customWidth="1"/>
    <col min="264" max="264" width="10.6328125" style="145" customWidth="1"/>
    <col min="265" max="265" width="2.6328125" style="145" customWidth="1"/>
    <col min="266" max="266" width="10.6328125" style="145" customWidth="1"/>
    <col min="267" max="267" width="2.6328125" style="145" customWidth="1"/>
    <col min="268" max="268" width="10.6328125" style="145" customWidth="1"/>
    <col min="269" max="269" width="2.6328125" style="145" customWidth="1"/>
    <col min="270" max="270" width="10.6328125" style="145" customWidth="1"/>
    <col min="271" max="271" width="2.6328125" style="145" customWidth="1"/>
    <col min="272" max="272" width="10.6328125" style="145" customWidth="1"/>
    <col min="273" max="273" width="2.6328125" style="145" customWidth="1"/>
    <col min="274" max="274" width="10.6328125" style="145" customWidth="1"/>
    <col min="275" max="275" width="2.6328125" style="145" customWidth="1"/>
    <col min="276" max="512" width="10.6328125" style="145"/>
    <col min="513" max="513" width="2.6328125" style="145" customWidth="1"/>
    <col min="514" max="514" width="10.6328125" style="145" customWidth="1"/>
    <col min="515" max="515" width="2.6328125" style="145" customWidth="1"/>
    <col min="516" max="516" width="10.6328125" style="145" customWidth="1"/>
    <col min="517" max="517" width="2.6328125" style="145" customWidth="1"/>
    <col min="518" max="518" width="10.6328125" style="145" customWidth="1"/>
    <col min="519" max="519" width="2.6328125" style="145" customWidth="1"/>
    <col min="520" max="520" width="10.6328125" style="145" customWidth="1"/>
    <col min="521" max="521" width="2.6328125" style="145" customWidth="1"/>
    <col min="522" max="522" width="10.6328125" style="145" customWidth="1"/>
    <col min="523" max="523" width="2.6328125" style="145" customWidth="1"/>
    <col min="524" max="524" width="10.6328125" style="145" customWidth="1"/>
    <col min="525" max="525" width="2.6328125" style="145" customWidth="1"/>
    <col min="526" max="526" width="10.6328125" style="145" customWidth="1"/>
    <col min="527" max="527" width="2.6328125" style="145" customWidth="1"/>
    <col min="528" max="528" width="10.6328125" style="145" customWidth="1"/>
    <col min="529" max="529" width="2.6328125" style="145" customWidth="1"/>
    <col min="530" max="530" width="10.6328125" style="145" customWidth="1"/>
    <col min="531" max="531" width="2.6328125" style="145" customWidth="1"/>
    <col min="532" max="768" width="10.6328125" style="145"/>
    <col min="769" max="769" width="2.6328125" style="145" customWidth="1"/>
    <col min="770" max="770" width="10.6328125" style="145" customWidth="1"/>
    <col min="771" max="771" width="2.6328125" style="145" customWidth="1"/>
    <col min="772" max="772" width="10.6328125" style="145" customWidth="1"/>
    <col min="773" max="773" width="2.6328125" style="145" customWidth="1"/>
    <col min="774" max="774" width="10.6328125" style="145" customWidth="1"/>
    <col min="775" max="775" width="2.6328125" style="145" customWidth="1"/>
    <col min="776" max="776" width="10.6328125" style="145" customWidth="1"/>
    <col min="777" max="777" width="2.6328125" style="145" customWidth="1"/>
    <col min="778" max="778" width="10.6328125" style="145" customWidth="1"/>
    <col min="779" max="779" width="2.6328125" style="145" customWidth="1"/>
    <col min="780" max="780" width="10.6328125" style="145" customWidth="1"/>
    <col min="781" max="781" width="2.6328125" style="145" customWidth="1"/>
    <col min="782" max="782" width="10.6328125" style="145" customWidth="1"/>
    <col min="783" max="783" width="2.6328125" style="145" customWidth="1"/>
    <col min="784" max="784" width="10.6328125" style="145" customWidth="1"/>
    <col min="785" max="785" width="2.6328125" style="145" customWidth="1"/>
    <col min="786" max="786" width="10.6328125" style="145" customWidth="1"/>
    <col min="787" max="787" width="2.6328125" style="145" customWidth="1"/>
    <col min="788" max="1024" width="10.6328125" style="145"/>
    <col min="1025" max="1025" width="2.6328125" style="145" customWidth="1"/>
    <col min="1026" max="1026" width="10.6328125" style="145" customWidth="1"/>
    <col min="1027" max="1027" width="2.6328125" style="145" customWidth="1"/>
    <col min="1028" max="1028" width="10.6328125" style="145" customWidth="1"/>
    <col min="1029" max="1029" width="2.6328125" style="145" customWidth="1"/>
    <col min="1030" max="1030" width="10.6328125" style="145" customWidth="1"/>
    <col min="1031" max="1031" width="2.6328125" style="145" customWidth="1"/>
    <col min="1032" max="1032" width="10.6328125" style="145" customWidth="1"/>
    <col min="1033" max="1033" width="2.6328125" style="145" customWidth="1"/>
    <col min="1034" max="1034" width="10.6328125" style="145" customWidth="1"/>
    <col min="1035" max="1035" width="2.6328125" style="145" customWidth="1"/>
    <col min="1036" max="1036" width="10.6328125" style="145" customWidth="1"/>
    <col min="1037" max="1037" width="2.6328125" style="145" customWidth="1"/>
    <col min="1038" max="1038" width="10.6328125" style="145" customWidth="1"/>
    <col min="1039" max="1039" width="2.6328125" style="145" customWidth="1"/>
    <col min="1040" max="1040" width="10.6328125" style="145" customWidth="1"/>
    <col min="1041" max="1041" width="2.6328125" style="145" customWidth="1"/>
    <col min="1042" max="1042" width="10.6328125" style="145" customWidth="1"/>
    <col min="1043" max="1043" width="2.6328125" style="145" customWidth="1"/>
    <col min="1044" max="1280" width="10.6328125" style="145"/>
    <col min="1281" max="1281" width="2.6328125" style="145" customWidth="1"/>
    <col min="1282" max="1282" width="10.6328125" style="145" customWidth="1"/>
    <col min="1283" max="1283" width="2.6328125" style="145" customWidth="1"/>
    <col min="1284" max="1284" width="10.6328125" style="145" customWidth="1"/>
    <col min="1285" max="1285" width="2.6328125" style="145" customWidth="1"/>
    <col min="1286" max="1286" width="10.6328125" style="145" customWidth="1"/>
    <col min="1287" max="1287" width="2.6328125" style="145" customWidth="1"/>
    <col min="1288" max="1288" width="10.6328125" style="145" customWidth="1"/>
    <col min="1289" max="1289" width="2.6328125" style="145" customWidth="1"/>
    <col min="1290" max="1290" width="10.6328125" style="145" customWidth="1"/>
    <col min="1291" max="1291" width="2.6328125" style="145" customWidth="1"/>
    <col min="1292" max="1292" width="10.6328125" style="145" customWidth="1"/>
    <col min="1293" max="1293" width="2.6328125" style="145" customWidth="1"/>
    <col min="1294" max="1294" width="10.6328125" style="145" customWidth="1"/>
    <col min="1295" max="1295" width="2.6328125" style="145" customWidth="1"/>
    <col min="1296" max="1296" width="10.6328125" style="145" customWidth="1"/>
    <col min="1297" max="1297" width="2.6328125" style="145" customWidth="1"/>
    <col min="1298" max="1298" width="10.6328125" style="145" customWidth="1"/>
    <col min="1299" max="1299" width="2.6328125" style="145" customWidth="1"/>
    <col min="1300" max="1536" width="10.6328125" style="145"/>
    <col min="1537" max="1537" width="2.6328125" style="145" customWidth="1"/>
    <col min="1538" max="1538" width="10.6328125" style="145" customWidth="1"/>
    <col min="1539" max="1539" width="2.6328125" style="145" customWidth="1"/>
    <col min="1540" max="1540" width="10.6328125" style="145" customWidth="1"/>
    <col min="1541" max="1541" width="2.6328125" style="145" customWidth="1"/>
    <col min="1542" max="1542" width="10.6328125" style="145" customWidth="1"/>
    <col min="1543" max="1543" width="2.6328125" style="145" customWidth="1"/>
    <col min="1544" max="1544" width="10.6328125" style="145" customWidth="1"/>
    <col min="1545" max="1545" width="2.6328125" style="145" customWidth="1"/>
    <col min="1546" max="1546" width="10.6328125" style="145" customWidth="1"/>
    <col min="1547" max="1547" width="2.6328125" style="145" customWidth="1"/>
    <col min="1548" max="1548" width="10.6328125" style="145" customWidth="1"/>
    <col min="1549" max="1549" width="2.6328125" style="145" customWidth="1"/>
    <col min="1550" max="1550" width="10.6328125" style="145" customWidth="1"/>
    <col min="1551" max="1551" width="2.6328125" style="145" customWidth="1"/>
    <col min="1552" max="1552" width="10.6328125" style="145" customWidth="1"/>
    <col min="1553" max="1553" width="2.6328125" style="145" customWidth="1"/>
    <col min="1554" max="1554" width="10.6328125" style="145" customWidth="1"/>
    <col min="1555" max="1555" width="2.6328125" style="145" customWidth="1"/>
    <col min="1556" max="1792" width="10.6328125" style="145"/>
    <col min="1793" max="1793" width="2.6328125" style="145" customWidth="1"/>
    <col min="1794" max="1794" width="10.6328125" style="145" customWidth="1"/>
    <col min="1795" max="1795" width="2.6328125" style="145" customWidth="1"/>
    <col min="1796" max="1796" width="10.6328125" style="145" customWidth="1"/>
    <col min="1797" max="1797" width="2.6328125" style="145" customWidth="1"/>
    <col min="1798" max="1798" width="10.6328125" style="145" customWidth="1"/>
    <col min="1799" max="1799" width="2.6328125" style="145" customWidth="1"/>
    <col min="1800" max="1800" width="10.6328125" style="145" customWidth="1"/>
    <col min="1801" max="1801" width="2.6328125" style="145" customWidth="1"/>
    <col min="1802" max="1802" width="10.6328125" style="145" customWidth="1"/>
    <col min="1803" max="1803" width="2.6328125" style="145" customWidth="1"/>
    <col min="1804" max="1804" width="10.6328125" style="145" customWidth="1"/>
    <col min="1805" max="1805" width="2.6328125" style="145" customWidth="1"/>
    <col min="1806" max="1806" width="10.6328125" style="145" customWidth="1"/>
    <col min="1807" max="1807" width="2.6328125" style="145" customWidth="1"/>
    <col min="1808" max="1808" width="10.6328125" style="145" customWidth="1"/>
    <col min="1809" max="1809" width="2.6328125" style="145" customWidth="1"/>
    <col min="1810" max="1810" width="10.6328125" style="145" customWidth="1"/>
    <col min="1811" max="1811" width="2.6328125" style="145" customWidth="1"/>
    <col min="1812" max="2048" width="10.6328125" style="145"/>
    <col min="2049" max="2049" width="2.6328125" style="145" customWidth="1"/>
    <col min="2050" max="2050" width="10.6328125" style="145" customWidth="1"/>
    <col min="2051" max="2051" width="2.6328125" style="145" customWidth="1"/>
    <col min="2052" max="2052" width="10.6328125" style="145" customWidth="1"/>
    <col min="2053" max="2053" width="2.6328125" style="145" customWidth="1"/>
    <col min="2054" max="2054" width="10.6328125" style="145" customWidth="1"/>
    <col min="2055" max="2055" width="2.6328125" style="145" customWidth="1"/>
    <col min="2056" max="2056" width="10.6328125" style="145" customWidth="1"/>
    <col min="2057" max="2057" width="2.6328125" style="145" customWidth="1"/>
    <col min="2058" max="2058" width="10.6328125" style="145" customWidth="1"/>
    <col min="2059" max="2059" width="2.6328125" style="145" customWidth="1"/>
    <col min="2060" max="2060" width="10.6328125" style="145" customWidth="1"/>
    <col min="2061" max="2061" width="2.6328125" style="145" customWidth="1"/>
    <col min="2062" max="2062" width="10.6328125" style="145" customWidth="1"/>
    <col min="2063" max="2063" width="2.6328125" style="145" customWidth="1"/>
    <col min="2064" max="2064" width="10.6328125" style="145" customWidth="1"/>
    <col min="2065" max="2065" width="2.6328125" style="145" customWidth="1"/>
    <col min="2066" max="2066" width="10.6328125" style="145" customWidth="1"/>
    <col min="2067" max="2067" width="2.6328125" style="145" customWidth="1"/>
    <col min="2068" max="2304" width="10.6328125" style="145"/>
    <col min="2305" max="2305" width="2.6328125" style="145" customWidth="1"/>
    <col min="2306" max="2306" width="10.6328125" style="145" customWidth="1"/>
    <col min="2307" max="2307" width="2.6328125" style="145" customWidth="1"/>
    <col min="2308" max="2308" width="10.6328125" style="145" customWidth="1"/>
    <col min="2309" max="2309" width="2.6328125" style="145" customWidth="1"/>
    <col min="2310" max="2310" width="10.6328125" style="145" customWidth="1"/>
    <col min="2311" max="2311" width="2.6328125" style="145" customWidth="1"/>
    <col min="2312" max="2312" width="10.6328125" style="145" customWidth="1"/>
    <col min="2313" max="2313" width="2.6328125" style="145" customWidth="1"/>
    <col min="2314" max="2314" width="10.6328125" style="145" customWidth="1"/>
    <col min="2315" max="2315" width="2.6328125" style="145" customWidth="1"/>
    <col min="2316" max="2316" width="10.6328125" style="145" customWidth="1"/>
    <col min="2317" max="2317" width="2.6328125" style="145" customWidth="1"/>
    <col min="2318" max="2318" width="10.6328125" style="145" customWidth="1"/>
    <col min="2319" max="2319" width="2.6328125" style="145" customWidth="1"/>
    <col min="2320" max="2320" width="10.6328125" style="145" customWidth="1"/>
    <col min="2321" max="2321" width="2.6328125" style="145" customWidth="1"/>
    <col min="2322" max="2322" width="10.6328125" style="145" customWidth="1"/>
    <col min="2323" max="2323" width="2.6328125" style="145" customWidth="1"/>
    <col min="2324" max="2560" width="10.6328125" style="145"/>
    <col min="2561" max="2561" width="2.6328125" style="145" customWidth="1"/>
    <col min="2562" max="2562" width="10.6328125" style="145" customWidth="1"/>
    <col min="2563" max="2563" width="2.6328125" style="145" customWidth="1"/>
    <col min="2564" max="2564" width="10.6328125" style="145" customWidth="1"/>
    <col min="2565" max="2565" width="2.6328125" style="145" customWidth="1"/>
    <col min="2566" max="2566" width="10.6328125" style="145" customWidth="1"/>
    <col min="2567" max="2567" width="2.6328125" style="145" customWidth="1"/>
    <col min="2568" max="2568" width="10.6328125" style="145" customWidth="1"/>
    <col min="2569" max="2569" width="2.6328125" style="145" customWidth="1"/>
    <col min="2570" max="2570" width="10.6328125" style="145" customWidth="1"/>
    <col min="2571" max="2571" width="2.6328125" style="145" customWidth="1"/>
    <col min="2572" max="2572" width="10.6328125" style="145" customWidth="1"/>
    <col min="2573" max="2573" width="2.6328125" style="145" customWidth="1"/>
    <col min="2574" max="2574" width="10.6328125" style="145" customWidth="1"/>
    <col min="2575" max="2575" width="2.6328125" style="145" customWidth="1"/>
    <col min="2576" max="2576" width="10.6328125" style="145" customWidth="1"/>
    <col min="2577" max="2577" width="2.6328125" style="145" customWidth="1"/>
    <col min="2578" max="2578" width="10.6328125" style="145" customWidth="1"/>
    <col min="2579" max="2579" width="2.6328125" style="145" customWidth="1"/>
    <col min="2580" max="2816" width="10.6328125" style="145"/>
    <col min="2817" max="2817" width="2.6328125" style="145" customWidth="1"/>
    <col min="2818" max="2818" width="10.6328125" style="145" customWidth="1"/>
    <col min="2819" max="2819" width="2.6328125" style="145" customWidth="1"/>
    <col min="2820" max="2820" width="10.6328125" style="145" customWidth="1"/>
    <col min="2821" max="2821" width="2.6328125" style="145" customWidth="1"/>
    <col min="2822" max="2822" width="10.6328125" style="145" customWidth="1"/>
    <col min="2823" max="2823" width="2.6328125" style="145" customWidth="1"/>
    <col min="2824" max="2824" width="10.6328125" style="145" customWidth="1"/>
    <col min="2825" max="2825" width="2.6328125" style="145" customWidth="1"/>
    <col min="2826" max="2826" width="10.6328125" style="145" customWidth="1"/>
    <col min="2827" max="2827" width="2.6328125" style="145" customWidth="1"/>
    <col min="2828" max="2828" width="10.6328125" style="145" customWidth="1"/>
    <col min="2829" max="2829" width="2.6328125" style="145" customWidth="1"/>
    <col min="2830" max="2830" width="10.6328125" style="145" customWidth="1"/>
    <col min="2831" max="2831" width="2.6328125" style="145" customWidth="1"/>
    <col min="2832" max="2832" width="10.6328125" style="145" customWidth="1"/>
    <col min="2833" max="2833" width="2.6328125" style="145" customWidth="1"/>
    <col min="2834" max="2834" width="10.6328125" style="145" customWidth="1"/>
    <col min="2835" max="2835" width="2.6328125" style="145" customWidth="1"/>
    <col min="2836" max="3072" width="10.6328125" style="145"/>
    <col min="3073" max="3073" width="2.6328125" style="145" customWidth="1"/>
    <col min="3074" max="3074" width="10.6328125" style="145" customWidth="1"/>
    <col min="3075" max="3075" width="2.6328125" style="145" customWidth="1"/>
    <col min="3076" max="3076" width="10.6328125" style="145" customWidth="1"/>
    <col min="3077" max="3077" width="2.6328125" style="145" customWidth="1"/>
    <col min="3078" max="3078" width="10.6328125" style="145" customWidth="1"/>
    <col min="3079" max="3079" width="2.6328125" style="145" customWidth="1"/>
    <col min="3080" max="3080" width="10.6328125" style="145" customWidth="1"/>
    <col min="3081" max="3081" width="2.6328125" style="145" customWidth="1"/>
    <col min="3082" max="3082" width="10.6328125" style="145" customWidth="1"/>
    <col min="3083" max="3083" width="2.6328125" style="145" customWidth="1"/>
    <col min="3084" max="3084" width="10.6328125" style="145" customWidth="1"/>
    <col min="3085" max="3085" width="2.6328125" style="145" customWidth="1"/>
    <col min="3086" max="3086" width="10.6328125" style="145" customWidth="1"/>
    <col min="3087" max="3087" width="2.6328125" style="145" customWidth="1"/>
    <col min="3088" max="3088" width="10.6328125" style="145" customWidth="1"/>
    <col min="3089" max="3089" width="2.6328125" style="145" customWidth="1"/>
    <col min="3090" max="3090" width="10.6328125" style="145" customWidth="1"/>
    <col min="3091" max="3091" width="2.6328125" style="145" customWidth="1"/>
    <col min="3092" max="3328" width="10.6328125" style="145"/>
    <col min="3329" max="3329" width="2.6328125" style="145" customWidth="1"/>
    <col min="3330" max="3330" width="10.6328125" style="145" customWidth="1"/>
    <col min="3331" max="3331" width="2.6328125" style="145" customWidth="1"/>
    <col min="3332" max="3332" width="10.6328125" style="145" customWidth="1"/>
    <col min="3333" max="3333" width="2.6328125" style="145" customWidth="1"/>
    <col min="3334" max="3334" width="10.6328125" style="145" customWidth="1"/>
    <col min="3335" max="3335" width="2.6328125" style="145" customWidth="1"/>
    <col min="3336" max="3336" width="10.6328125" style="145" customWidth="1"/>
    <col min="3337" max="3337" width="2.6328125" style="145" customWidth="1"/>
    <col min="3338" max="3338" width="10.6328125" style="145" customWidth="1"/>
    <col min="3339" max="3339" width="2.6328125" style="145" customWidth="1"/>
    <col min="3340" max="3340" width="10.6328125" style="145" customWidth="1"/>
    <col min="3341" max="3341" width="2.6328125" style="145" customWidth="1"/>
    <col min="3342" max="3342" width="10.6328125" style="145" customWidth="1"/>
    <col min="3343" max="3343" width="2.6328125" style="145" customWidth="1"/>
    <col min="3344" max="3344" width="10.6328125" style="145" customWidth="1"/>
    <col min="3345" max="3345" width="2.6328125" style="145" customWidth="1"/>
    <col min="3346" max="3346" width="10.6328125" style="145" customWidth="1"/>
    <col min="3347" max="3347" width="2.6328125" style="145" customWidth="1"/>
    <col min="3348" max="3584" width="10.6328125" style="145"/>
    <col min="3585" max="3585" width="2.6328125" style="145" customWidth="1"/>
    <col min="3586" max="3586" width="10.6328125" style="145" customWidth="1"/>
    <col min="3587" max="3587" width="2.6328125" style="145" customWidth="1"/>
    <col min="3588" max="3588" width="10.6328125" style="145" customWidth="1"/>
    <col min="3589" max="3589" width="2.6328125" style="145" customWidth="1"/>
    <col min="3590" max="3590" width="10.6328125" style="145" customWidth="1"/>
    <col min="3591" max="3591" width="2.6328125" style="145" customWidth="1"/>
    <col min="3592" max="3592" width="10.6328125" style="145" customWidth="1"/>
    <col min="3593" max="3593" width="2.6328125" style="145" customWidth="1"/>
    <col min="3594" max="3594" width="10.6328125" style="145" customWidth="1"/>
    <col min="3595" max="3595" width="2.6328125" style="145" customWidth="1"/>
    <col min="3596" max="3596" width="10.6328125" style="145" customWidth="1"/>
    <col min="3597" max="3597" width="2.6328125" style="145" customWidth="1"/>
    <col min="3598" max="3598" width="10.6328125" style="145" customWidth="1"/>
    <col min="3599" max="3599" width="2.6328125" style="145" customWidth="1"/>
    <col min="3600" max="3600" width="10.6328125" style="145" customWidth="1"/>
    <col min="3601" max="3601" width="2.6328125" style="145" customWidth="1"/>
    <col min="3602" max="3602" width="10.6328125" style="145" customWidth="1"/>
    <col min="3603" max="3603" width="2.6328125" style="145" customWidth="1"/>
    <col min="3604" max="3840" width="10.6328125" style="145"/>
    <col min="3841" max="3841" width="2.6328125" style="145" customWidth="1"/>
    <col min="3842" max="3842" width="10.6328125" style="145" customWidth="1"/>
    <col min="3843" max="3843" width="2.6328125" style="145" customWidth="1"/>
    <col min="3844" max="3844" width="10.6328125" style="145" customWidth="1"/>
    <col min="3845" max="3845" width="2.6328125" style="145" customWidth="1"/>
    <col min="3846" max="3846" width="10.6328125" style="145" customWidth="1"/>
    <col min="3847" max="3847" width="2.6328125" style="145" customWidth="1"/>
    <col min="3848" max="3848" width="10.6328125" style="145" customWidth="1"/>
    <col min="3849" max="3849" width="2.6328125" style="145" customWidth="1"/>
    <col min="3850" max="3850" width="10.6328125" style="145" customWidth="1"/>
    <col min="3851" max="3851" width="2.6328125" style="145" customWidth="1"/>
    <col min="3852" max="3852" width="10.6328125" style="145" customWidth="1"/>
    <col min="3853" max="3853" width="2.6328125" style="145" customWidth="1"/>
    <col min="3854" max="3854" width="10.6328125" style="145" customWidth="1"/>
    <col min="3855" max="3855" width="2.6328125" style="145" customWidth="1"/>
    <col min="3856" max="3856" width="10.6328125" style="145" customWidth="1"/>
    <col min="3857" max="3857" width="2.6328125" style="145" customWidth="1"/>
    <col min="3858" max="3858" width="10.6328125" style="145" customWidth="1"/>
    <col min="3859" max="3859" width="2.6328125" style="145" customWidth="1"/>
    <col min="3860" max="4096" width="10.6328125" style="145"/>
    <col min="4097" max="4097" width="2.6328125" style="145" customWidth="1"/>
    <col min="4098" max="4098" width="10.6328125" style="145" customWidth="1"/>
    <col min="4099" max="4099" width="2.6328125" style="145" customWidth="1"/>
    <col min="4100" max="4100" width="10.6328125" style="145" customWidth="1"/>
    <col min="4101" max="4101" width="2.6328125" style="145" customWidth="1"/>
    <col min="4102" max="4102" width="10.6328125" style="145" customWidth="1"/>
    <col min="4103" max="4103" width="2.6328125" style="145" customWidth="1"/>
    <col min="4104" max="4104" width="10.6328125" style="145" customWidth="1"/>
    <col min="4105" max="4105" width="2.6328125" style="145" customWidth="1"/>
    <col min="4106" max="4106" width="10.6328125" style="145" customWidth="1"/>
    <col min="4107" max="4107" width="2.6328125" style="145" customWidth="1"/>
    <col min="4108" max="4108" width="10.6328125" style="145" customWidth="1"/>
    <col min="4109" max="4109" width="2.6328125" style="145" customWidth="1"/>
    <col min="4110" max="4110" width="10.6328125" style="145" customWidth="1"/>
    <col min="4111" max="4111" width="2.6328125" style="145" customWidth="1"/>
    <col min="4112" max="4112" width="10.6328125" style="145" customWidth="1"/>
    <col min="4113" max="4113" width="2.6328125" style="145" customWidth="1"/>
    <col min="4114" max="4114" width="10.6328125" style="145" customWidth="1"/>
    <col min="4115" max="4115" width="2.6328125" style="145" customWidth="1"/>
    <col min="4116" max="4352" width="10.6328125" style="145"/>
    <col min="4353" max="4353" width="2.6328125" style="145" customWidth="1"/>
    <col min="4354" max="4354" width="10.6328125" style="145" customWidth="1"/>
    <col min="4355" max="4355" width="2.6328125" style="145" customWidth="1"/>
    <col min="4356" max="4356" width="10.6328125" style="145" customWidth="1"/>
    <col min="4357" max="4357" width="2.6328125" style="145" customWidth="1"/>
    <col min="4358" max="4358" width="10.6328125" style="145" customWidth="1"/>
    <col min="4359" max="4359" width="2.6328125" style="145" customWidth="1"/>
    <col min="4360" max="4360" width="10.6328125" style="145" customWidth="1"/>
    <col min="4361" max="4361" width="2.6328125" style="145" customWidth="1"/>
    <col min="4362" max="4362" width="10.6328125" style="145" customWidth="1"/>
    <col min="4363" max="4363" width="2.6328125" style="145" customWidth="1"/>
    <col min="4364" max="4364" width="10.6328125" style="145" customWidth="1"/>
    <col min="4365" max="4365" width="2.6328125" style="145" customWidth="1"/>
    <col min="4366" max="4366" width="10.6328125" style="145" customWidth="1"/>
    <col min="4367" max="4367" width="2.6328125" style="145" customWidth="1"/>
    <col min="4368" max="4368" width="10.6328125" style="145" customWidth="1"/>
    <col min="4369" max="4369" width="2.6328125" style="145" customWidth="1"/>
    <col min="4370" max="4370" width="10.6328125" style="145" customWidth="1"/>
    <col min="4371" max="4371" width="2.6328125" style="145" customWidth="1"/>
    <col min="4372" max="4608" width="10.6328125" style="145"/>
    <col min="4609" max="4609" width="2.6328125" style="145" customWidth="1"/>
    <col min="4610" max="4610" width="10.6328125" style="145" customWidth="1"/>
    <col min="4611" max="4611" width="2.6328125" style="145" customWidth="1"/>
    <col min="4612" max="4612" width="10.6328125" style="145" customWidth="1"/>
    <col min="4613" max="4613" width="2.6328125" style="145" customWidth="1"/>
    <col min="4614" max="4614" width="10.6328125" style="145" customWidth="1"/>
    <col min="4615" max="4615" width="2.6328125" style="145" customWidth="1"/>
    <col min="4616" max="4616" width="10.6328125" style="145" customWidth="1"/>
    <col min="4617" max="4617" width="2.6328125" style="145" customWidth="1"/>
    <col min="4618" max="4618" width="10.6328125" style="145" customWidth="1"/>
    <col min="4619" max="4619" width="2.6328125" style="145" customWidth="1"/>
    <col min="4620" max="4620" width="10.6328125" style="145" customWidth="1"/>
    <col min="4621" max="4621" width="2.6328125" style="145" customWidth="1"/>
    <col min="4622" max="4622" width="10.6328125" style="145" customWidth="1"/>
    <col min="4623" max="4623" width="2.6328125" style="145" customWidth="1"/>
    <col min="4624" max="4624" width="10.6328125" style="145" customWidth="1"/>
    <col min="4625" max="4625" width="2.6328125" style="145" customWidth="1"/>
    <col min="4626" max="4626" width="10.6328125" style="145" customWidth="1"/>
    <col min="4627" max="4627" width="2.6328125" style="145" customWidth="1"/>
    <col min="4628" max="4864" width="10.6328125" style="145"/>
    <col min="4865" max="4865" width="2.6328125" style="145" customWidth="1"/>
    <col min="4866" max="4866" width="10.6328125" style="145" customWidth="1"/>
    <col min="4867" max="4867" width="2.6328125" style="145" customWidth="1"/>
    <col min="4868" max="4868" width="10.6328125" style="145" customWidth="1"/>
    <col min="4869" max="4869" width="2.6328125" style="145" customWidth="1"/>
    <col min="4870" max="4870" width="10.6328125" style="145" customWidth="1"/>
    <col min="4871" max="4871" width="2.6328125" style="145" customWidth="1"/>
    <col min="4872" max="4872" width="10.6328125" style="145" customWidth="1"/>
    <col min="4873" max="4873" width="2.6328125" style="145" customWidth="1"/>
    <col min="4874" max="4874" width="10.6328125" style="145" customWidth="1"/>
    <col min="4875" max="4875" width="2.6328125" style="145" customWidth="1"/>
    <col min="4876" max="4876" width="10.6328125" style="145" customWidth="1"/>
    <col min="4877" max="4877" width="2.6328125" style="145" customWidth="1"/>
    <col min="4878" max="4878" width="10.6328125" style="145" customWidth="1"/>
    <col min="4879" max="4879" width="2.6328125" style="145" customWidth="1"/>
    <col min="4880" max="4880" width="10.6328125" style="145" customWidth="1"/>
    <col min="4881" max="4881" width="2.6328125" style="145" customWidth="1"/>
    <col min="4882" max="4882" width="10.6328125" style="145" customWidth="1"/>
    <col min="4883" max="4883" width="2.6328125" style="145" customWidth="1"/>
    <col min="4884" max="5120" width="10.6328125" style="145"/>
    <col min="5121" max="5121" width="2.6328125" style="145" customWidth="1"/>
    <col min="5122" max="5122" width="10.6328125" style="145" customWidth="1"/>
    <col min="5123" max="5123" width="2.6328125" style="145" customWidth="1"/>
    <col min="5124" max="5124" width="10.6328125" style="145" customWidth="1"/>
    <col min="5125" max="5125" width="2.6328125" style="145" customWidth="1"/>
    <col min="5126" max="5126" width="10.6328125" style="145" customWidth="1"/>
    <col min="5127" max="5127" width="2.6328125" style="145" customWidth="1"/>
    <col min="5128" max="5128" width="10.6328125" style="145" customWidth="1"/>
    <col min="5129" max="5129" width="2.6328125" style="145" customWidth="1"/>
    <col min="5130" max="5130" width="10.6328125" style="145" customWidth="1"/>
    <col min="5131" max="5131" width="2.6328125" style="145" customWidth="1"/>
    <col min="5132" max="5132" width="10.6328125" style="145" customWidth="1"/>
    <col min="5133" max="5133" width="2.6328125" style="145" customWidth="1"/>
    <col min="5134" max="5134" width="10.6328125" style="145" customWidth="1"/>
    <col min="5135" max="5135" width="2.6328125" style="145" customWidth="1"/>
    <col min="5136" max="5136" width="10.6328125" style="145" customWidth="1"/>
    <col min="5137" max="5137" width="2.6328125" style="145" customWidth="1"/>
    <col min="5138" max="5138" width="10.6328125" style="145" customWidth="1"/>
    <col min="5139" max="5139" width="2.6328125" style="145" customWidth="1"/>
    <col min="5140" max="5376" width="10.6328125" style="145"/>
    <col min="5377" max="5377" width="2.6328125" style="145" customWidth="1"/>
    <col min="5378" max="5378" width="10.6328125" style="145" customWidth="1"/>
    <col min="5379" max="5379" width="2.6328125" style="145" customWidth="1"/>
    <col min="5380" max="5380" width="10.6328125" style="145" customWidth="1"/>
    <col min="5381" max="5381" width="2.6328125" style="145" customWidth="1"/>
    <col min="5382" max="5382" width="10.6328125" style="145" customWidth="1"/>
    <col min="5383" max="5383" width="2.6328125" style="145" customWidth="1"/>
    <col min="5384" max="5384" width="10.6328125" style="145" customWidth="1"/>
    <col min="5385" max="5385" width="2.6328125" style="145" customWidth="1"/>
    <col min="5386" max="5386" width="10.6328125" style="145" customWidth="1"/>
    <col min="5387" max="5387" width="2.6328125" style="145" customWidth="1"/>
    <col min="5388" max="5388" width="10.6328125" style="145" customWidth="1"/>
    <col min="5389" max="5389" width="2.6328125" style="145" customWidth="1"/>
    <col min="5390" max="5390" width="10.6328125" style="145" customWidth="1"/>
    <col min="5391" max="5391" width="2.6328125" style="145" customWidth="1"/>
    <col min="5392" max="5392" width="10.6328125" style="145" customWidth="1"/>
    <col min="5393" max="5393" width="2.6328125" style="145" customWidth="1"/>
    <col min="5394" max="5394" width="10.6328125" style="145" customWidth="1"/>
    <col min="5395" max="5395" width="2.6328125" style="145" customWidth="1"/>
    <col min="5396" max="5632" width="10.6328125" style="145"/>
    <col min="5633" max="5633" width="2.6328125" style="145" customWidth="1"/>
    <col min="5634" max="5634" width="10.6328125" style="145" customWidth="1"/>
    <col min="5635" max="5635" width="2.6328125" style="145" customWidth="1"/>
    <col min="5636" max="5636" width="10.6328125" style="145" customWidth="1"/>
    <col min="5637" max="5637" width="2.6328125" style="145" customWidth="1"/>
    <col min="5638" max="5638" width="10.6328125" style="145" customWidth="1"/>
    <col min="5639" max="5639" width="2.6328125" style="145" customWidth="1"/>
    <col min="5640" max="5640" width="10.6328125" style="145" customWidth="1"/>
    <col min="5641" max="5641" width="2.6328125" style="145" customWidth="1"/>
    <col min="5642" max="5642" width="10.6328125" style="145" customWidth="1"/>
    <col min="5643" max="5643" width="2.6328125" style="145" customWidth="1"/>
    <col min="5644" max="5644" width="10.6328125" style="145" customWidth="1"/>
    <col min="5645" max="5645" width="2.6328125" style="145" customWidth="1"/>
    <col min="5646" max="5646" width="10.6328125" style="145" customWidth="1"/>
    <col min="5647" max="5647" width="2.6328125" style="145" customWidth="1"/>
    <col min="5648" max="5648" width="10.6328125" style="145" customWidth="1"/>
    <col min="5649" max="5649" width="2.6328125" style="145" customWidth="1"/>
    <col min="5650" max="5650" width="10.6328125" style="145" customWidth="1"/>
    <col min="5651" max="5651" width="2.6328125" style="145" customWidth="1"/>
    <col min="5652" max="5888" width="10.6328125" style="145"/>
    <col min="5889" max="5889" width="2.6328125" style="145" customWidth="1"/>
    <col min="5890" max="5890" width="10.6328125" style="145" customWidth="1"/>
    <col min="5891" max="5891" width="2.6328125" style="145" customWidth="1"/>
    <col min="5892" max="5892" width="10.6328125" style="145" customWidth="1"/>
    <col min="5893" max="5893" width="2.6328125" style="145" customWidth="1"/>
    <col min="5894" max="5894" width="10.6328125" style="145" customWidth="1"/>
    <col min="5895" max="5895" width="2.6328125" style="145" customWidth="1"/>
    <col min="5896" max="5896" width="10.6328125" style="145" customWidth="1"/>
    <col min="5897" max="5897" width="2.6328125" style="145" customWidth="1"/>
    <col min="5898" max="5898" width="10.6328125" style="145" customWidth="1"/>
    <col min="5899" max="5899" width="2.6328125" style="145" customWidth="1"/>
    <col min="5900" max="5900" width="10.6328125" style="145" customWidth="1"/>
    <col min="5901" max="5901" width="2.6328125" style="145" customWidth="1"/>
    <col min="5902" max="5902" width="10.6328125" style="145" customWidth="1"/>
    <col min="5903" max="5903" width="2.6328125" style="145" customWidth="1"/>
    <col min="5904" max="5904" width="10.6328125" style="145" customWidth="1"/>
    <col min="5905" max="5905" width="2.6328125" style="145" customWidth="1"/>
    <col min="5906" max="5906" width="10.6328125" style="145" customWidth="1"/>
    <col min="5907" max="5907" width="2.6328125" style="145" customWidth="1"/>
    <col min="5908" max="6144" width="10.6328125" style="145"/>
    <col min="6145" max="6145" width="2.6328125" style="145" customWidth="1"/>
    <col min="6146" max="6146" width="10.6328125" style="145" customWidth="1"/>
    <col min="6147" max="6147" width="2.6328125" style="145" customWidth="1"/>
    <col min="6148" max="6148" width="10.6328125" style="145" customWidth="1"/>
    <col min="6149" max="6149" width="2.6328125" style="145" customWidth="1"/>
    <col min="6150" max="6150" width="10.6328125" style="145" customWidth="1"/>
    <col min="6151" max="6151" width="2.6328125" style="145" customWidth="1"/>
    <col min="6152" max="6152" width="10.6328125" style="145" customWidth="1"/>
    <col min="6153" max="6153" width="2.6328125" style="145" customWidth="1"/>
    <col min="6154" max="6154" width="10.6328125" style="145" customWidth="1"/>
    <col min="6155" max="6155" width="2.6328125" style="145" customWidth="1"/>
    <col min="6156" max="6156" width="10.6328125" style="145" customWidth="1"/>
    <col min="6157" max="6157" width="2.6328125" style="145" customWidth="1"/>
    <col min="6158" max="6158" width="10.6328125" style="145" customWidth="1"/>
    <col min="6159" max="6159" width="2.6328125" style="145" customWidth="1"/>
    <col min="6160" max="6160" width="10.6328125" style="145" customWidth="1"/>
    <col min="6161" max="6161" width="2.6328125" style="145" customWidth="1"/>
    <col min="6162" max="6162" width="10.6328125" style="145" customWidth="1"/>
    <col min="6163" max="6163" width="2.6328125" style="145" customWidth="1"/>
    <col min="6164" max="6400" width="10.6328125" style="145"/>
    <col min="6401" max="6401" width="2.6328125" style="145" customWidth="1"/>
    <col min="6402" max="6402" width="10.6328125" style="145" customWidth="1"/>
    <col min="6403" max="6403" width="2.6328125" style="145" customWidth="1"/>
    <col min="6404" max="6404" width="10.6328125" style="145" customWidth="1"/>
    <col min="6405" max="6405" width="2.6328125" style="145" customWidth="1"/>
    <col min="6406" max="6406" width="10.6328125" style="145" customWidth="1"/>
    <col min="6407" max="6407" width="2.6328125" style="145" customWidth="1"/>
    <col min="6408" max="6408" width="10.6328125" style="145" customWidth="1"/>
    <col min="6409" max="6409" width="2.6328125" style="145" customWidth="1"/>
    <col min="6410" max="6410" width="10.6328125" style="145" customWidth="1"/>
    <col min="6411" max="6411" width="2.6328125" style="145" customWidth="1"/>
    <col min="6412" max="6412" width="10.6328125" style="145" customWidth="1"/>
    <col min="6413" max="6413" width="2.6328125" style="145" customWidth="1"/>
    <col min="6414" max="6414" width="10.6328125" style="145" customWidth="1"/>
    <col min="6415" max="6415" width="2.6328125" style="145" customWidth="1"/>
    <col min="6416" max="6416" width="10.6328125" style="145" customWidth="1"/>
    <col min="6417" max="6417" width="2.6328125" style="145" customWidth="1"/>
    <col min="6418" max="6418" width="10.6328125" style="145" customWidth="1"/>
    <col min="6419" max="6419" width="2.6328125" style="145" customWidth="1"/>
    <col min="6420" max="6656" width="10.6328125" style="145"/>
    <col min="6657" max="6657" width="2.6328125" style="145" customWidth="1"/>
    <col min="6658" max="6658" width="10.6328125" style="145" customWidth="1"/>
    <col min="6659" max="6659" width="2.6328125" style="145" customWidth="1"/>
    <col min="6660" max="6660" width="10.6328125" style="145" customWidth="1"/>
    <col min="6661" max="6661" width="2.6328125" style="145" customWidth="1"/>
    <col min="6662" max="6662" width="10.6328125" style="145" customWidth="1"/>
    <col min="6663" max="6663" width="2.6328125" style="145" customWidth="1"/>
    <col min="6664" max="6664" width="10.6328125" style="145" customWidth="1"/>
    <col min="6665" max="6665" width="2.6328125" style="145" customWidth="1"/>
    <col min="6666" max="6666" width="10.6328125" style="145" customWidth="1"/>
    <col min="6667" max="6667" width="2.6328125" style="145" customWidth="1"/>
    <col min="6668" max="6668" width="10.6328125" style="145" customWidth="1"/>
    <col min="6669" max="6669" width="2.6328125" style="145" customWidth="1"/>
    <col min="6670" max="6670" width="10.6328125" style="145" customWidth="1"/>
    <col min="6671" max="6671" width="2.6328125" style="145" customWidth="1"/>
    <col min="6672" max="6672" width="10.6328125" style="145" customWidth="1"/>
    <col min="6673" max="6673" width="2.6328125" style="145" customWidth="1"/>
    <col min="6674" max="6674" width="10.6328125" style="145" customWidth="1"/>
    <col min="6675" max="6675" width="2.6328125" style="145" customWidth="1"/>
    <col min="6676" max="6912" width="10.6328125" style="145"/>
    <col min="6913" max="6913" width="2.6328125" style="145" customWidth="1"/>
    <col min="6914" max="6914" width="10.6328125" style="145" customWidth="1"/>
    <col min="6915" max="6915" width="2.6328125" style="145" customWidth="1"/>
    <col min="6916" max="6916" width="10.6328125" style="145" customWidth="1"/>
    <col min="6917" max="6917" width="2.6328125" style="145" customWidth="1"/>
    <col min="6918" max="6918" width="10.6328125" style="145" customWidth="1"/>
    <col min="6919" max="6919" width="2.6328125" style="145" customWidth="1"/>
    <col min="6920" max="6920" width="10.6328125" style="145" customWidth="1"/>
    <col min="6921" max="6921" width="2.6328125" style="145" customWidth="1"/>
    <col min="6922" max="6922" width="10.6328125" style="145" customWidth="1"/>
    <col min="6923" max="6923" width="2.6328125" style="145" customWidth="1"/>
    <col min="6924" max="6924" width="10.6328125" style="145" customWidth="1"/>
    <col min="6925" max="6925" width="2.6328125" style="145" customWidth="1"/>
    <col min="6926" max="6926" width="10.6328125" style="145" customWidth="1"/>
    <col min="6927" max="6927" width="2.6328125" style="145" customWidth="1"/>
    <col min="6928" max="6928" width="10.6328125" style="145" customWidth="1"/>
    <col min="6929" max="6929" width="2.6328125" style="145" customWidth="1"/>
    <col min="6930" max="6930" width="10.6328125" style="145" customWidth="1"/>
    <col min="6931" max="6931" width="2.6328125" style="145" customWidth="1"/>
    <col min="6932" max="7168" width="10.6328125" style="145"/>
    <col min="7169" max="7169" width="2.6328125" style="145" customWidth="1"/>
    <col min="7170" max="7170" width="10.6328125" style="145" customWidth="1"/>
    <col min="7171" max="7171" width="2.6328125" style="145" customWidth="1"/>
    <col min="7172" max="7172" width="10.6328125" style="145" customWidth="1"/>
    <col min="7173" max="7173" width="2.6328125" style="145" customWidth="1"/>
    <col min="7174" max="7174" width="10.6328125" style="145" customWidth="1"/>
    <col min="7175" max="7175" width="2.6328125" style="145" customWidth="1"/>
    <col min="7176" max="7176" width="10.6328125" style="145" customWidth="1"/>
    <col min="7177" max="7177" width="2.6328125" style="145" customWidth="1"/>
    <col min="7178" max="7178" width="10.6328125" style="145" customWidth="1"/>
    <col min="7179" max="7179" width="2.6328125" style="145" customWidth="1"/>
    <col min="7180" max="7180" width="10.6328125" style="145" customWidth="1"/>
    <col min="7181" max="7181" width="2.6328125" style="145" customWidth="1"/>
    <col min="7182" max="7182" width="10.6328125" style="145" customWidth="1"/>
    <col min="7183" max="7183" width="2.6328125" style="145" customWidth="1"/>
    <col min="7184" max="7184" width="10.6328125" style="145" customWidth="1"/>
    <col min="7185" max="7185" width="2.6328125" style="145" customWidth="1"/>
    <col min="7186" max="7186" width="10.6328125" style="145" customWidth="1"/>
    <col min="7187" max="7187" width="2.6328125" style="145" customWidth="1"/>
    <col min="7188" max="7424" width="10.6328125" style="145"/>
    <col min="7425" max="7425" width="2.6328125" style="145" customWidth="1"/>
    <col min="7426" max="7426" width="10.6328125" style="145" customWidth="1"/>
    <col min="7427" max="7427" width="2.6328125" style="145" customWidth="1"/>
    <col min="7428" max="7428" width="10.6328125" style="145" customWidth="1"/>
    <col min="7429" max="7429" width="2.6328125" style="145" customWidth="1"/>
    <col min="7430" max="7430" width="10.6328125" style="145" customWidth="1"/>
    <col min="7431" max="7431" width="2.6328125" style="145" customWidth="1"/>
    <col min="7432" max="7432" width="10.6328125" style="145" customWidth="1"/>
    <col min="7433" max="7433" width="2.6328125" style="145" customWidth="1"/>
    <col min="7434" max="7434" width="10.6328125" style="145" customWidth="1"/>
    <col min="7435" max="7435" width="2.6328125" style="145" customWidth="1"/>
    <col min="7436" max="7436" width="10.6328125" style="145" customWidth="1"/>
    <col min="7437" max="7437" width="2.6328125" style="145" customWidth="1"/>
    <col min="7438" max="7438" width="10.6328125" style="145" customWidth="1"/>
    <col min="7439" max="7439" width="2.6328125" style="145" customWidth="1"/>
    <col min="7440" max="7440" width="10.6328125" style="145" customWidth="1"/>
    <col min="7441" max="7441" width="2.6328125" style="145" customWidth="1"/>
    <col min="7442" max="7442" width="10.6328125" style="145" customWidth="1"/>
    <col min="7443" max="7443" width="2.6328125" style="145" customWidth="1"/>
    <col min="7444" max="7680" width="10.6328125" style="145"/>
    <col min="7681" max="7681" width="2.6328125" style="145" customWidth="1"/>
    <col min="7682" max="7682" width="10.6328125" style="145" customWidth="1"/>
    <col min="7683" max="7683" width="2.6328125" style="145" customWidth="1"/>
    <col min="7684" max="7684" width="10.6328125" style="145" customWidth="1"/>
    <col min="7685" max="7685" width="2.6328125" style="145" customWidth="1"/>
    <col min="7686" max="7686" width="10.6328125" style="145" customWidth="1"/>
    <col min="7687" max="7687" width="2.6328125" style="145" customWidth="1"/>
    <col min="7688" max="7688" width="10.6328125" style="145" customWidth="1"/>
    <col min="7689" max="7689" width="2.6328125" style="145" customWidth="1"/>
    <col min="7690" max="7690" width="10.6328125" style="145" customWidth="1"/>
    <col min="7691" max="7691" width="2.6328125" style="145" customWidth="1"/>
    <col min="7692" max="7692" width="10.6328125" style="145" customWidth="1"/>
    <col min="7693" max="7693" width="2.6328125" style="145" customWidth="1"/>
    <col min="7694" max="7694" width="10.6328125" style="145" customWidth="1"/>
    <col min="7695" max="7695" width="2.6328125" style="145" customWidth="1"/>
    <col min="7696" max="7696" width="10.6328125" style="145" customWidth="1"/>
    <col min="7697" max="7697" width="2.6328125" style="145" customWidth="1"/>
    <col min="7698" max="7698" width="10.6328125" style="145" customWidth="1"/>
    <col min="7699" max="7699" width="2.6328125" style="145" customWidth="1"/>
    <col min="7700" max="7936" width="10.6328125" style="145"/>
    <col min="7937" max="7937" width="2.6328125" style="145" customWidth="1"/>
    <col min="7938" max="7938" width="10.6328125" style="145" customWidth="1"/>
    <col min="7939" max="7939" width="2.6328125" style="145" customWidth="1"/>
    <col min="7940" max="7940" width="10.6328125" style="145" customWidth="1"/>
    <col min="7941" max="7941" width="2.6328125" style="145" customWidth="1"/>
    <col min="7942" max="7942" width="10.6328125" style="145" customWidth="1"/>
    <col min="7943" max="7943" width="2.6328125" style="145" customWidth="1"/>
    <col min="7944" max="7944" width="10.6328125" style="145" customWidth="1"/>
    <col min="7945" max="7945" width="2.6328125" style="145" customWidth="1"/>
    <col min="7946" max="7946" width="10.6328125" style="145" customWidth="1"/>
    <col min="7947" max="7947" width="2.6328125" style="145" customWidth="1"/>
    <col min="7948" max="7948" width="10.6328125" style="145" customWidth="1"/>
    <col min="7949" max="7949" width="2.6328125" style="145" customWidth="1"/>
    <col min="7950" max="7950" width="10.6328125" style="145" customWidth="1"/>
    <col min="7951" max="7951" width="2.6328125" style="145" customWidth="1"/>
    <col min="7952" max="7952" width="10.6328125" style="145" customWidth="1"/>
    <col min="7953" max="7953" width="2.6328125" style="145" customWidth="1"/>
    <col min="7954" max="7954" width="10.6328125" style="145" customWidth="1"/>
    <col min="7955" max="7955" width="2.6328125" style="145" customWidth="1"/>
    <col min="7956" max="8192" width="10.6328125" style="145"/>
    <col min="8193" max="8193" width="2.6328125" style="145" customWidth="1"/>
    <col min="8194" max="8194" width="10.6328125" style="145" customWidth="1"/>
    <col min="8195" max="8195" width="2.6328125" style="145" customWidth="1"/>
    <col min="8196" max="8196" width="10.6328125" style="145" customWidth="1"/>
    <col min="8197" max="8197" width="2.6328125" style="145" customWidth="1"/>
    <col min="8198" max="8198" width="10.6328125" style="145" customWidth="1"/>
    <col min="8199" max="8199" width="2.6328125" style="145" customWidth="1"/>
    <col min="8200" max="8200" width="10.6328125" style="145" customWidth="1"/>
    <col min="8201" max="8201" width="2.6328125" style="145" customWidth="1"/>
    <col min="8202" max="8202" width="10.6328125" style="145" customWidth="1"/>
    <col min="8203" max="8203" width="2.6328125" style="145" customWidth="1"/>
    <col min="8204" max="8204" width="10.6328125" style="145" customWidth="1"/>
    <col min="8205" max="8205" width="2.6328125" style="145" customWidth="1"/>
    <col min="8206" max="8206" width="10.6328125" style="145" customWidth="1"/>
    <col min="8207" max="8207" width="2.6328125" style="145" customWidth="1"/>
    <col min="8208" max="8208" width="10.6328125" style="145" customWidth="1"/>
    <col min="8209" max="8209" width="2.6328125" style="145" customWidth="1"/>
    <col min="8210" max="8210" width="10.6328125" style="145" customWidth="1"/>
    <col min="8211" max="8211" width="2.6328125" style="145" customWidth="1"/>
    <col min="8212" max="8448" width="10.6328125" style="145"/>
    <col min="8449" max="8449" width="2.6328125" style="145" customWidth="1"/>
    <col min="8450" max="8450" width="10.6328125" style="145" customWidth="1"/>
    <col min="8451" max="8451" width="2.6328125" style="145" customWidth="1"/>
    <col min="8452" max="8452" width="10.6328125" style="145" customWidth="1"/>
    <col min="8453" max="8453" width="2.6328125" style="145" customWidth="1"/>
    <col min="8454" max="8454" width="10.6328125" style="145" customWidth="1"/>
    <col min="8455" max="8455" width="2.6328125" style="145" customWidth="1"/>
    <col min="8456" max="8456" width="10.6328125" style="145" customWidth="1"/>
    <col min="8457" max="8457" width="2.6328125" style="145" customWidth="1"/>
    <col min="8458" max="8458" width="10.6328125" style="145" customWidth="1"/>
    <col min="8459" max="8459" width="2.6328125" style="145" customWidth="1"/>
    <col min="8460" max="8460" width="10.6328125" style="145" customWidth="1"/>
    <col min="8461" max="8461" width="2.6328125" style="145" customWidth="1"/>
    <col min="8462" max="8462" width="10.6328125" style="145" customWidth="1"/>
    <col min="8463" max="8463" width="2.6328125" style="145" customWidth="1"/>
    <col min="8464" max="8464" width="10.6328125" style="145" customWidth="1"/>
    <col min="8465" max="8465" width="2.6328125" style="145" customWidth="1"/>
    <col min="8466" max="8466" width="10.6328125" style="145" customWidth="1"/>
    <col min="8467" max="8467" width="2.6328125" style="145" customWidth="1"/>
    <col min="8468" max="8704" width="10.6328125" style="145"/>
    <col min="8705" max="8705" width="2.6328125" style="145" customWidth="1"/>
    <col min="8706" max="8706" width="10.6328125" style="145" customWidth="1"/>
    <col min="8707" max="8707" width="2.6328125" style="145" customWidth="1"/>
    <col min="8708" max="8708" width="10.6328125" style="145" customWidth="1"/>
    <col min="8709" max="8709" width="2.6328125" style="145" customWidth="1"/>
    <col min="8710" max="8710" width="10.6328125" style="145" customWidth="1"/>
    <col min="8711" max="8711" width="2.6328125" style="145" customWidth="1"/>
    <col min="8712" max="8712" width="10.6328125" style="145" customWidth="1"/>
    <col min="8713" max="8713" width="2.6328125" style="145" customWidth="1"/>
    <col min="8714" max="8714" width="10.6328125" style="145" customWidth="1"/>
    <col min="8715" max="8715" width="2.6328125" style="145" customWidth="1"/>
    <col min="8716" max="8716" width="10.6328125" style="145" customWidth="1"/>
    <col min="8717" max="8717" width="2.6328125" style="145" customWidth="1"/>
    <col min="8718" max="8718" width="10.6328125" style="145" customWidth="1"/>
    <col min="8719" max="8719" width="2.6328125" style="145" customWidth="1"/>
    <col min="8720" max="8720" width="10.6328125" style="145" customWidth="1"/>
    <col min="8721" max="8721" width="2.6328125" style="145" customWidth="1"/>
    <col min="8722" max="8722" width="10.6328125" style="145" customWidth="1"/>
    <col min="8723" max="8723" width="2.6328125" style="145" customWidth="1"/>
    <col min="8724" max="8960" width="10.6328125" style="145"/>
    <col min="8961" max="8961" width="2.6328125" style="145" customWidth="1"/>
    <col min="8962" max="8962" width="10.6328125" style="145" customWidth="1"/>
    <col min="8963" max="8963" width="2.6328125" style="145" customWidth="1"/>
    <col min="8964" max="8964" width="10.6328125" style="145" customWidth="1"/>
    <col min="8965" max="8965" width="2.6328125" style="145" customWidth="1"/>
    <col min="8966" max="8966" width="10.6328125" style="145" customWidth="1"/>
    <col min="8967" max="8967" width="2.6328125" style="145" customWidth="1"/>
    <col min="8968" max="8968" width="10.6328125" style="145" customWidth="1"/>
    <col min="8969" max="8969" width="2.6328125" style="145" customWidth="1"/>
    <col min="8970" max="8970" width="10.6328125" style="145" customWidth="1"/>
    <col min="8971" max="8971" width="2.6328125" style="145" customWidth="1"/>
    <col min="8972" max="8972" width="10.6328125" style="145" customWidth="1"/>
    <col min="8973" max="8973" width="2.6328125" style="145" customWidth="1"/>
    <col min="8974" max="8974" width="10.6328125" style="145" customWidth="1"/>
    <col min="8975" max="8975" width="2.6328125" style="145" customWidth="1"/>
    <col min="8976" max="8976" width="10.6328125" style="145" customWidth="1"/>
    <col min="8977" max="8977" width="2.6328125" style="145" customWidth="1"/>
    <col min="8978" max="8978" width="10.6328125" style="145" customWidth="1"/>
    <col min="8979" max="8979" width="2.6328125" style="145" customWidth="1"/>
    <col min="8980" max="9216" width="10.6328125" style="145"/>
    <col min="9217" max="9217" width="2.6328125" style="145" customWidth="1"/>
    <col min="9218" max="9218" width="10.6328125" style="145" customWidth="1"/>
    <col min="9219" max="9219" width="2.6328125" style="145" customWidth="1"/>
    <col min="9220" max="9220" width="10.6328125" style="145" customWidth="1"/>
    <col min="9221" max="9221" width="2.6328125" style="145" customWidth="1"/>
    <col min="9222" max="9222" width="10.6328125" style="145" customWidth="1"/>
    <col min="9223" max="9223" width="2.6328125" style="145" customWidth="1"/>
    <col min="9224" max="9224" width="10.6328125" style="145" customWidth="1"/>
    <col min="9225" max="9225" width="2.6328125" style="145" customWidth="1"/>
    <col min="9226" max="9226" width="10.6328125" style="145" customWidth="1"/>
    <col min="9227" max="9227" width="2.6328125" style="145" customWidth="1"/>
    <col min="9228" max="9228" width="10.6328125" style="145" customWidth="1"/>
    <col min="9229" max="9229" width="2.6328125" style="145" customWidth="1"/>
    <col min="9230" max="9230" width="10.6328125" style="145" customWidth="1"/>
    <col min="9231" max="9231" width="2.6328125" style="145" customWidth="1"/>
    <col min="9232" max="9232" width="10.6328125" style="145" customWidth="1"/>
    <col min="9233" max="9233" width="2.6328125" style="145" customWidth="1"/>
    <col min="9234" max="9234" width="10.6328125" style="145" customWidth="1"/>
    <col min="9235" max="9235" width="2.6328125" style="145" customWidth="1"/>
    <col min="9236" max="9472" width="10.6328125" style="145"/>
    <col min="9473" max="9473" width="2.6328125" style="145" customWidth="1"/>
    <col min="9474" max="9474" width="10.6328125" style="145" customWidth="1"/>
    <col min="9475" max="9475" width="2.6328125" style="145" customWidth="1"/>
    <col min="9476" max="9476" width="10.6328125" style="145" customWidth="1"/>
    <col min="9477" max="9477" width="2.6328125" style="145" customWidth="1"/>
    <col min="9478" max="9478" width="10.6328125" style="145" customWidth="1"/>
    <col min="9479" max="9479" width="2.6328125" style="145" customWidth="1"/>
    <col min="9480" max="9480" width="10.6328125" style="145" customWidth="1"/>
    <col min="9481" max="9481" width="2.6328125" style="145" customWidth="1"/>
    <col min="9482" max="9482" width="10.6328125" style="145" customWidth="1"/>
    <col min="9483" max="9483" width="2.6328125" style="145" customWidth="1"/>
    <col min="9484" max="9484" width="10.6328125" style="145" customWidth="1"/>
    <col min="9485" max="9485" width="2.6328125" style="145" customWidth="1"/>
    <col min="9486" max="9486" width="10.6328125" style="145" customWidth="1"/>
    <col min="9487" max="9487" width="2.6328125" style="145" customWidth="1"/>
    <col min="9488" max="9488" width="10.6328125" style="145" customWidth="1"/>
    <col min="9489" max="9489" width="2.6328125" style="145" customWidth="1"/>
    <col min="9490" max="9490" width="10.6328125" style="145" customWidth="1"/>
    <col min="9491" max="9491" width="2.6328125" style="145" customWidth="1"/>
    <col min="9492" max="9728" width="10.6328125" style="145"/>
    <col min="9729" max="9729" width="2.6328125" style="145" customWidth="1"/>
    <col min="9730" max="9730" width="10.6328125" style="145" customWidth="1"/>
    <col min="9731" max="9731" width="2.6328125" style="145" customWidth="1"/>
    <col min="9732" max="9732" width="10.6328125" style="145" customWidth="1"/>
    <col min="9733" max="9733" width="2.6328125" style="145" customWidth="1"/>
    <col min="9734" max="9734" width="10.6328125" style="145" customWidth="1"/>
    <col min="9735" max="9735" width="2.6328125" style="145" customWidth="1"/>
    <col min="9736" max="9736" width="10.6328125" style="145" customWidth="1"/>
    <col min="9737" max="9737" width="2.6328125" style="145" customWidth="1"/>
    <col min="9738" max="9738" width="10.6328125" style="145" customWidth="1"/>
    <col min="9739" max="9739" width="2.6328125" style="145" customWidth="1"/>
    <col min="9740" max="9740" width="10.6328125" style="145" customWidth="1"/>
    <col min="9741" max="9741" width="2.6328125" style="145" customWidth="1"/>
    <col min="9742" max="9742" width="10.6328125" style="145" customWidth="1"/>
    <col min="9743" max="9743" width="2.6328125" style="145" customWidth="1"/>
    <col min="9744" max="9744" width="10.6328125" style="145" customWidth="1"/>
    <col min="9745" max="9745" width="2.6328125" style="145" customWidth="1"/>
    <col min="9746" max="9746" width="10.6328125" style="145" customWidth="1"/>
    <col min="9747" max="9747" width="2.6328125" style="145" customWidth="1"/>
    <col min="9748" max="9984" width="10.6328125" style="145"/>
    <col min="9985" max="9985" width="2.6328125" style="145" customWidth="1"/>
    <col min="9986" max="9986" width="10.6328125" style="145" customWidth="1"/>
    <col min="9987" max="9987" width="2.6328125" style="145" customWidth="1"/>
    <col min="9988" max="9988" width="10.6328125" style="145" customWidth="1"/>
    <col min="9989" max="9989" width="2.6328125" style="145" customWidth="1"/>
    <col min="9990" max="9990" width="10.6328125" style="145" customWidth="1"/>
    <col min="9991" max="9991" width="2.6328125" style="145" customWidth="1"/>
    <col min="9992" max="9992" width="10.6328125" style="145" customWidth="1"/>
    <col min="9993" max="9993" width="2.6328125" style="145" customWidth="1"/>
    <col min="9994" max="9994" width="10.6328125" style="145" customWidth="1"/>
    <col min="9995" max="9995" width="2.6328125" style="145" customWidth="1"/>
    <col min="9996" max="9996" width="10.6328125" style="145" customWidth="1"/>
    <col min="9997" max="9997" width="2.6328125" style="145" customWidth="1"/>
    <col min="9998" max="9998" width="10.6328125" style="145" customWidth="1"/>
    <col min="9999" max="9999" width="2.6328125" style="145" customWidth="1"/>
    <col min="10000" max="10000" width="10.6328125" style="145" customWidth="1"/>
    <col min="10001" max="10001" width="2.6328125" style="145" customWidth="1"/>
    <col min="10002" max="10002" width="10.6328125" style="145" customWidth="1"/>
    <col min="10003" max="10003" width="2.6328125" style="145" customWidth="1"/>
    <col min="10004" max="10240" width="10.6328125" style="145"/>
    <col min="10241" max="10241" width="2.6328125" style="145" customWidth="1"/>
    <col min="10242" max="10242" width="10.6328125" style="145" customWidth="1"/>
    <col min="10243" max="10243" width="2.6328125" style="145" customWidth="1"/>
    <col min="10244" max="10244" width="10.6328125" style="145" customWidth="1"/>
    <col min="10245" max="10245" width="2.6328125" style="145" customWidth="1"/>
    <col min="10246" max="10246" width="10.6328125" style="145" customWidth="1"/>
    <col min="10247" max="10247" width="2.6328125" style="145" customWidth="1"/>
    <col min="10248" max="10248" width="10.6328125" style="145" customWidth="1"/>
    <col min="10249" max="10249" width="2.6328125" style="145" customWidth="1"/>
    <col min="10250" max="10250" width="10.6328125" style="145" customWidth="1"/>
    <col min="10251" max="10251" width="2.6328125" style="145" customWidth="1"/>
    <col min="10252" max="10252" width="10.6328125" style="145" customWidth="1"/>
    <col min="10253" max="10253" width="2.6328125" style="145" customWidth="1"/>
    <col min="10254" max="10254" width="10.6328125" style="145" customWidth="1"/>
    <col min="10255" max="10255" width="2.6328125" style="145" customWidth="1"/>
    <col min="10256" max="10256" width="10.6328125" style="145" customWidth="1"/>
    <col min="10257" max="10257" width="2.6328125" style="145" customWidth="1"/>
    <col min="10258" max="10258" width="10.6328125" style="145" customWidth="1"/>
    <col min="10259" max="10259" width="2.6328125" style="145" customWidth="1"/>
    <col min="10260" max="10496" width="10.6328125" style="145"/>
    <col min="10497" max="10497" width="2.6328125" style="145" customWidth="1"/>
    <col min="10498" max="10498" width="10.6328125" style="145" customWidth="1"/>
    <col min="10499" max="10499" width="2.6328125" style="145" customWidth="1"/>
    <col min="10500" max="10500" width="10.6328125" style="145" customWidth="1"/>
    <col min="10501" max="10501" width="2.6328125" style="145" customWidth="1"/>
    <col min="10502" max="10502" width="10.6328125" style="145" customWidth="1"/>
    <col min="10503" max="10503" width="2.6328125" style="145" customWidth="1"/>
    <col min="10504" max="10504" width="10.6328125" style="145" customWidth="1"/>
    <col min="10505" max="10505" width="2.6328125" style="145" customWidth="1"/>
    <col min="10506" max="10506" width="10.6328125" style="145" customWidth="1"/>
    <col min="10507" max="10507" width="2.6328125" style="145" customWidth="1"/>
    <col min="10508" max="10508" width="10.6328125" style="145" customWidth="1"/>
    <col min="10509" max="10509" width="2.6328125" style="145" customWidth="1"/>
    <col min="10510" max="10510" width="10.6328125" style="145" customWidth="1"/>
    <col min="10511" max="10511" width="2.6328125" style="145" customWidth="1"/>
    <col min="10512" max="10512" width="10.6328125" style="145" customWidth="1"/>
    <col min="10513" max="10513" width="2.6328125" style="145" customWidth="1"/>
    <col min="10514" max="10514" width="10.6328125" style="145" customWidth="1"/>
    <col min="10515" max="10515" width="2.6328125" style="145" customWidth="1"/>
    <col min="10516" max="10752" width="10.6328125" style="145"/>
    <col min="10753" max="10753" width="2.6328125" style="145" customWidth="1"/>
    <col min="10754" max="10754" width="10.6328125" style="145" customWidth="1"/>
    <col min="10755" max="10755" width="2.6328125" style="145" customWidth="1"/>
    <col min="10756" max="10756" width="10.6328125" style="145" customWidth="1"/>
    <col min="10757" max="10757" width="2.6328125" style="145" customWidth="1"/>
    <col min="10758" max="10758" width="10.6328125" style="145" customWidth="1"/>
    <col min="10759" max="10759" width="2.6328125" style="145" customWidth="1"/>
    <col min="10760" max="10760" width="10.6328125" style="145" customWidth="1"/>
    <col min="10761" max="10761" width="2.6328125" style="145" customWidth="1"/>
    <col min="10762" max="10762" width="10.6328125" style="145" customWidth="1"/>
    <col min="10763" max="10763" width="2.6328125" style="145" customWidth="1"/>
    <col min="10764" max="10764" width="10.6328125" style="145" customWidth="1"/>
    <col min="10765" max="10765" width="2.6328125" style="145" customWidth="1"/>
    <col min="10766" max="10766" width="10.6328125" style="145" customWidth="1"/>
    <col min="10767" max="10767" width="2.6328125" style="145" customWidth="1"/>
    <col min="10768" max="10768" width="10.6328125" style="145" customWidth="1"/>
    <col min="10769" max="10769" width="2.6328125" style="145" customWidth="1"/>
    <col min="10770" max="10770" width="10.6328125" style="145" customWidth="1"/>
    <col min="10771" max="10771" width="2.6328125" style="145" customWidth="1"/>
    <col min="10772" max="11008" width="10.6328125" style="145"/>
    <col min="11009" max="11009" width="2.6328125" style="145" customWidth="1"/>
    <col min="11010" max="11010" width="10.6328125" style="145" customWidth="1"/>
    <col min="11011" max="11011" width="2.6328125" style="145" customWidth="1"/>
    <col min="11012" max="11012" width="10.6328125" style="145" customWidth="1"/>
    <col min="11013" max="11013" width="2.6328125" style="145" customWidth="1"/>
    <col min="11014" max="11014" width="10.6328125" style="145" customWidth="1"/>
    <col min="11015" max="11015" width="2.6328125" style="145" customWidth="1"/>
    <col min="11016" max="11016" width="10.6328125" style="145" customWidth="1"/>
    <col min="11017" max="11017" width="2.6328125" style="145" customWidth="1"/>
    <col min="11018" max="11018" width="10.6328125" style="145" customWidth="1"/>
    <col min="11019" max="11019" width="2.6328125" style="145" customWidth="1"/>
    <col min="11020" max="11020" width="10.6328125" style="145" customWidth="1"/>
    <col min="11021" max="11021" width="2.6328125" style="145" customWidth="1"/>
    <col min="11022" max="11022" width="10.6328125" style="145" customWidth="1"/>
    <col min="11023" max="11023" width="2.6328125" style="145" customWidth="1"/>
    <col min="11024" max="11024" width="10.6328125" style="145" customWidth="1"/>
    <col min="11025" max="11025" width="2.6328125" style="145" customWidth="1"/>
    <col min="11026" max="11026" width="10.6328125" style="145" customWidth="1"/>
    <col min="11027" max="11027" width="2.6328125" style="145" customWidth="1"/>
    <col min="11028" max="11264" width="10.6328125" style="145"/>
    <col min="11265" max="11265" width="2.6328125" style="145" customWidth="1"/>
    <col min="11266" max="11266" width="10.6328125" style="145" customWidth="1"/>
    <col min="11267" max="11267" width="2.6328125" style="145" customWidth="1"/>
    <col min="11268" max="11268" width="10.6328125" style="145" customWidth="1"/>
    <col min="11269" max="11269" width="2.6328125" style="145" customWidth="1"/>
    <col min="11270" max="11270" width="10.6328125" style="145" customWidth="1"/>
    <col min="11271" max="11271" width="2.6328125" style="145" customWidth="1"/>
    <col min="11272" max="11272" width="10.6328125" style="145" customWidth="1"/>
    <col min="11273" max="11273" width="2.6328125" style="145" customWidth="1"/>
    <col min="11274" max="11274" width="10.6328125" style="145" customWidth="1"/>
    <col min="11275" max="11275" width="2.6328125" style="145" customWidth="1"/>
    <col min="11276" max="11276" width="10.6328125" style="145" customWidth="1"/>
    <col min="11277" max="11277" width="2.6328125" style="145" customWidth="1"/>
    <col min="11278" max="11278" width="10.6328125" style="145" customWidth="1"/>
    <col min="11279" max="11279" width="2.6328125" style="145" customWidth="1"/>
    <col min="11280" max="11280" width="10.6328125" style="145" customWidth="1"/>
    <col min="11281" max="11281" width="2.6328125" style="145" customWidth="1"/>
    <col min="11282" max="11282" width="10.6328125" style="145" customWidth="1"/>
    <col min="11283" max="11283" width="2.6328125" style="145" customWidth="1"/>
    <col min="11284" max="11520" width="10.6328125" style="145"/>
    <col min="11521" max="11521" width="2.6328125" style="145" customWidth="1"/>
    <col min="11522" max="11522" width="10.6328125" style="145" customWidth="1"/>
    <col min="11523" max="11523" width="2.6328125" style="145" customWidth="1"/>
    <col min="11524" max="11524" width="10.6328125" style="145" customWidth="1"/>
    <col min="11525" max="11525" width="2.6328125" style="145" customWidth="1"/>
    <col min="11526" max="11526" width="10.6328125" style="145" customWidth="1"/>
    <col min="11527" max="11527" width="2.6328125" style="145" customWidth="1"/>
    <col min="11528" max="11528" width="10.6328125" style="145" customWidth="1"/>
    <col min="11529" max="11529" width="2.6328125" style="145" customWidth="1"/>
    <col min="11530" max="11530" width="10.6328125" style="145" customWidth="1"/>
    <col min="11531" max="11531" width="2.6328125" style="145" customWidth="1"/>
    <col min="11532" max="11532" width="10.6328125" style="145" customWidth="1"/>
    <col min="11533" max="11533" width="2.6328125" style="145" customWidth="1"/>
    <col min="11534" max="11534" width="10.6328125" style="145" customWidth="1"/>
    <col min="11535" max="11535" width="2.6328125" style="145" customWidth="1"/>
    <col min="11536" max="11536" width="10.6328125" style="145" customWidth="1"/>
    <col min="11537" max="11537" width="2.6328125" style="145" customWidth="1"/>
    <col min="11538" max="11538" width="10.6328125" style="145" customWidth="1"/>
    <col min="11539" max="11539" width="2.6328125" style="145" customWidth="1"/>
    <col min="11540" max="11776" width="10.6328125" style="145"/>
    <col min="11777" max="11777" width="2.6328125" style="145" customWidth="1"/>
    <col min="11778" max="11778" width="10.6328125" style="145" customWidth="1"/>
    <col min="11779" max="11779" width="2.6328125" style="145" customWidth="1"/>
    <col min="11780" max="11780" width="10.6328125" style="145" customWidth="1"/>
    <col min="11781" max="11781" width="2.6328125" style="145" customWidth="1"/>
    <col min="11782" max="11782" width="10.6328125" style="145" customWidth="1"/>
    <col min="11783" max="11783" width="2.6328125" style="145" customWidth="1"/>
    <col min="11784" max="11784" width="10.6328125" style="145" customWidth="1"/>
    <col min="11785" max="11785" width="2.6328125" style="145" customWidth="1"/>
    <col min="11786" max="11786" width="10.6328125" style="145" customWidth="1"/>
    <col min="11787" max="11787" width="2.6328125" style="145" customWidth="1"/>
    <col min="11788" max="11788" width="10.6328125" style="145" customWidth="1"/>
    <col min="11789" max="11789" width="2.6328125" style="145" customWidth="1"/>
    <col min="11790" max="11790" width="10.6328125" style="145" customWidth="1"/>
    <col min="11791" max="11791" width="2.6328125" style="145" customWidth="1"/>
    <col min="11792" max="11792" width="10.6328125" style="145" customWidth="1"/>
    <col min="11793" max="11793" width="2.6328125" style="145" customWidth="1"/>
    <col min="11794" max="11794" width="10.6328125" style="145" customWidth="1"/>
    <col min="11795" max="11795" width="2.6328125" style="145" customWidth="1"/>
    <col min="11796" max="12032" width="10.6328125" style="145"/>
    <col min="12033" max="12033" width="2.6328125" style="145" customWidth="1"/>
    <col min="12034" max="12034" width="10.6328125" style="145" customWidth="1"/>
    <col min="12035" max="12035" width="2.6328125" style="145" customWidth="1"/>
    <col min="12036" max="12036" width="10.6328125" style="145" customWidth="1"/>
    <col min="12037" max="12037" width="2.6328125" style="145" customWidth="1"/>
    <col min="12038" max="12038" width="10.6328125" style="145" customWidth="1"/>
    <col min="12039" max="12039" width="2.6328125" style="145" customWidth="1"/>
    <col min="12040" max="12040" width="10.6328125" style="145" customWidth="1"/>
    <col min="12041" max="12041" width="2.6328125" style="145" customWidth="1"/>
    <col min="12042" max="12042" width="10.6328125" style="145" customWidth="1"/>
    <col min="12043" max="12043" width="2.6328125" style="145" customWidth="1"/>
    <col min="12044" max="12044" width="10.6328125" style="145" customWidth="1"/>
    <col min="12045" max="12045" width="2.6328125" style="145" customWidth="1"/>
    <col min="12046" max="12046" width="10.6328125" style="145" customWidth="1"/>
    <col min="12047" max="12047" width="2.6328125" style="145" customWidth="1"/>
    <col min="12048" max="12048" width="10.6328125" style="145" customWidth="1"/>
    <col min="12049" max="12049" width="2.6328125" style="145" customWidth="1"/>
    <col min="12050" max="12050" width="10.6328125" style="145" customWidth="1"/>
    <col min="12051" max="12051" width="2.6328125" style="145" customWidth="1"/>
    <col min="12052" max="12288" width="10.6328125" style="145"/>
    <col min="12289" max="12289" width="2.6328125" style="145" customWidth="1"/>
    <col min="12290" max="12290" width="10.6328125" style="145" customWidth="1"/>
    <col min="12291" max="12291" width="2.6328125" style="145" customWidth="1"/>
    <col min="12292" max="12292" width="10.6328125" style="145" customWidth="1"/>
    <col min="12293" max="12293" width="2.6328125" style="145" customWidth="1"/>
    <col min="12294" max="12294" width="10.6328125" style="145" customWidth="1"/>
    <col min="12295" max="12295" width="2.6328125" style="145" customWidth="1"/>
    <col min="12296" max="12296" width="10.6328125" style="145" customWidth="1"/>
    <col min="12297" max="12297" width="2.6328125" style="145" customWidth="1"/>
    <col min="12298" max="12298" width="10.6328125" style="145" customWidth="1"/>
    <col min="12299" max="12299" width="2.6328125" style="145" customWidth="1"/>
    <col min="12300" max="12300" width="10.6328125" style="145" customWidth="1"/>
    <col min="12301" max="12301" width="2.6328125" style="145" customWidth="1"/>
    <col min="12302" max="12302" width="10.6328125" style="145" customWidth="1"/>
    <col min="12303" max="12303" width="2.6328125" style="145" customWidth="1"/>
    <col min="12304" max="12304" width="10.6328125" style="145" customWidth="1"/>
    <col min="12305" max="12305" width="2.6328125" style="145" customWidth="1"/>
    <col min="12306" max="12306" width="10.6328125" style="145" customWidth="1"/>
    <col min="12307" max="12307" width="2.6328125" style="145" customWidth="1"/>
    <col min="12308" max="12544" width="10.6328125" style="145"/>
    <col min="12545" max="12545" width="2.6328125" style="145" customWidth="1"/>
    <col min="12546" max="12546" width="10.6328125" style="145" customWidth="1"/>
    <col min="12547" max="12547" width="2.6328125" style="145" customWidth="1"/>
    <col min="12548" max="12548" width="10.6328125" style="145" customWidth="1"/>
    <col min="12549" max="12549" width="2.6328125" style="145" customWidth="1"/>
    <col min="12550" max="12550" width="10.6328125" style="145" customWidth="1"/>
    <col min="12551" max="12551" width="2.6328125" style="145" customWidth="1"/>
    <col min="12552" max="12552" width="10.6328125" style="145" customWidth="1"/>
    <col min="12553" max="12553" width="2.6328125" style="145" customWidth="1"/>
    <col min="12554" max="12554" width="10.6328125" style="145" customWidth="1"/>
    <col min="12555" max="12555" width="2.6328125" style="145" customWidth="1"/>
    <col min="12556" max="12556" width="10.6328125" style="145" customWidth="1"/>
    <col min="12557" max="12557" width="2.6328125" style="145" customWidth="1"/>
    <col min="12558" max="12558" width="10.6328125" style="145" customWidth="1"/>
    <col min="12559" max="12559" width="2.6328125" style="145" customWidth="1"/>
    <col min="12560" max="12560" width="10.6328125" style="145" customWidth="1"/>
    <col min="12561" max="12561" width="2.6328125" style="145" customWidth="1"/>
    <col min="12562" max="12562" width="10.6328125" style="145" customWidth="1"/>
    <col min="12563" max="12563" width="2.6328125" style="145" customWidth="1"/>
    <col min="12564" max="12800" width="10.6328125" style="145"/>
    <col min="12801" max="12801" width="2.6328125" style="145" customWidth="1"/>
    <col min="12802" max="12802" width="10.6328125" style="145" customWidth="1"/>
    <col min="12803" max="12803" width="2.6328125" style="145" customWidth="1"/>
    <col min="12804" max="12804" width="10.6328125" style="145" customWidth="1"/>
    <col min="12805" max="12805" width="2.6328125" style="145" customWidth="1"/>
    <col min="12806" max="12806" width="10.6328125" style="145" customWidth="1"/>
    <col min="12807" max="12807" width="2.6328125" style="145" customWidth="1"/>
    <col min="12808" max="12808" width="10.6328125" style="145" customWidth="1"/>
    <col min="12809" max="12809" width="2.6328125" style="145" customWidth="1"/>
    <col min="12810" max="12810" width="10.6328125" style="145" customWidth="1"/>
    <col min="12811" max="12811" width="2.6328125" style="145" customWidth="1"/>
    <col min="12812" max="12812" width="10.6328125" style="145" customWidth="1"/>
    <col min="12813" max="12813" width="2.6328125" style="145" customWidth="1"/>
    <col min="12814" max="12814" width="10.6328125" style="145" customWidth="1"/>
    <col min="12815" max="12815" width="2.6328125" style="145" customWidth="1"/>
    <col min="12816" max="12816" width="10.6328125" style="145" customWidth="1"/>
    <col min="12817" max="12817" width="2.6328125" style="145" customWidth="1"/>
    <col min="12818" max="12818" width="10.6328125" style="145" customWidth="1"/>
    <col min="12819" max="12819" width="2.6328125" style="145" customWidth="1"/>
    <col min="12820" max="13056" width="10.6328125" style="145"/>
    <col min="13057" max="13057" width="2.6328125" style="145" customWidth="1"/>
    <col min="13058" max="13058" width="10.6328125" style="145" customWidth="1"/>
    <col min="13059" max="13059" width="2.6328125" style="145" customWidth="1"/>
    <col min="13060" max="13060" width="10.6328125" style="145" customWidth="1"/>
    <col min="13061" max="13061" width="2.6328125" style="145" customWidth="1"/>
    <col min="13062" max="13062" width="10.6328125" style="145" customWidth="1"/>
    <col min="13063" max="13063" width="2.6328125" style="145" customWidth="1"/>
    <col min="13064" max="13064" width="10.6328125" style="145" customWidth="1"/>
    <col min="13065" max="13065" width="2.6328125" style="145" customWidth="1"/>
    <col min="13066" max="13066" width="10.6328125" style="145" customWidth="1"/>
    <col min="13067" max="13067" width="2.6328125" style="145" customWidth="1"/>
    <col min="13068" max="13068" width="10.6328125" style="145" customWidth="1"/>
    <col min="13069" max="13069" width="2.6328125" style="145" customWidth="1"/>
    <col min="13070" max="13070" width="10.6328125" style="145" customWidth="1"/>
    <col min="13071" max="13071" width="2.6328125" style="145" customWidth="1"/>
    <col min="13072" max="13072" width="10.6328125" style="145" customWidth="1"/>
    <col min="13073" max="13073" width="2.6328125" style="145" customWidth="1"/>
    <col min="13074" max="13074" width="10.6328125" style="145" customWidth="1"/>
    <col min="13075" max="13075" width="2.6328125" style="145" customWidth="1"/>
    <col min="13076" max="13312" width="10.6328125" style="145"/>
    <col min="13313" max="13313" width="2.6328125" style="145" customWidth="1"/>
    <col min="13314" max="13314" width="10.6328125" style="145" customWidth="1"/>
    <col min="13315" max="13315" width="2.6328125" style="145" customWidth="1"/>
    <col min="13316" max="13316" width="10.6328125" style="145" customWidth="1"/>
    <col min="13317" max="13317" width="2.6328125" style="145" customWidth="1"/>
    <col min="13318" max="13318" width="10.6328125" style="145" customWidth="1"/>
    <col min="13319" max="13319" width="2.6328125" style="145" customWidth="1"/>
    <col min="13320" max="13320" width="10.6328125" style="145" customWidth="1"/>
    <col min="13321" max="13321" width="2.6328125" style="145" customWidth="1"/>
    <col min="13322" max="13322" width="10.6328125" style="145" customWidth="1"/>
    <col min="13323" max="13323" width="2.6328125" style="145" customWidth="1"/>
    <col min="13324" max="13324" width="10.6328125" style="145" customWidth="1"/>
    <col min="13325" max="13325" width="2.6328125" style="145" customWidth="1"/>
    <col min="13326" max="13326" width="10.6328125" style="145" customWidth="1"/>
    <col min="13327" max="13327" width="2.6328125" style="145" customWidth="1"/>
    <col min="13328" max="13328" width="10.6328125" style="145" customWidth="1"/>
    <col min="13329" max="13329" width="2.6328125" style="145" customWidth="1"/>
    <col min="13330" max="13330" width="10.6328125" style="145" customWidth="1"/>
    <col min="13331" max="13331" width="2.6328125" style="145" customWidth="1"/>
    <col min="13332" max="13568" width="10.6328125" style="145"/>
    <col min="13569" max="13569" width="2.6328125" style="145" customWidth="1"/>
    <col min="13570" max="13570" width="10.6328125" style="145" customWidth="1"/>
    <col min="13571" max="13571" width="2.6328125" style="145" customWidth="1"/>
    <col min="13572" max="13572" width="10.6328125" style="145" customWidth="1"/>
    <col min="13573" max="13573" width="2.6328125" style="145" customWidth="1"/>
    <col min="13574" max="13574" width="10.6328125" style="145" customWidth="1"/>
    <col min="13575" max="13575" width="2.6328125" style="145" customWidth="1"/>
    <col min="13576" max="13576" width="10.6328125" style="145" customWidth="1"/>
    <col min="13577" max="13577" width="2.6328125" style="145" customWidth="1"/>
    <col min="13578" max="13578" width="10.6328125" style="145" customWidth="1"/>
    <col min="13579" max="13579" width="2.6328125" style="145" customWidth="1"/>
    <col min="13580" max="13580" width="10.6328125" style="145" customWidth="1"/>
    <col min="13581" max="13581" width="2.6328125" style="145" customWidth="1"/>
    <col min="13582" max="13582" width="10.6328125" style="145" customWidth="1"/>
    <col min="13583" max="13583" width="2.6328125" style="145" customWidth="1"/>
    <col min="13584" max="13584" width="10.6328125" style="145" customWidth="1"/>
    <col min="13585" max="13585" width="2.6328125" style="145" customWidth="1"/>
    <col min="13586" max="13586" width="10.6328125" style="145" customWidth="1"/>
    <col min="13587" max="13587" width="2.6328125" style="145" customWidth="1"/>
    <col min="13588" max="13824" width="10.6328125" style="145"/>
    <col min="13825" max="13825" width="2.6328125" style="145" customWidth="1"/>
    <col min="13826" max="13826" width="10.6328125" style="145" customWidth="1"/>
    <col min="13827" max="13827" width="2.6328125" style="145" customWidth="1"/>
    <col min="13828" max="13828" width="10.6328125" style="145" customWidth="1"/>
    <col min="13829" max="13829" width="2.6328125" style="145" customWidth="1"/>
    <col min="13830" max="13830" width="10.6328125" style="145" customWidth="1"/>
    <col min="13831" max="13831" width="2.6328125" style="145" customWidth="1"/>
    <col min="13832" max="13832" width="10.6328125" style="145" customWidth="1"/>
    <col min="13833" max="13833" width="2.6328125" style="145" customWidth="1"/>
    <col min="13834" max="13834" width="10.6328125" style="145" customWidth="1"/>
    <col min="13835" max="13835" width="2.6328125" style="145" customWidth="1"/>
    <col min="13836" max="13836" width="10.6328125" style="145" customWidth="1"/>
    <col min="13837" max="13837" width="2.6328125" style="145" customWidth="1"/>
    <col min="13838" max="13838" width="10.6328125" style="145" customWidth="1"/>
    <col min="13839" max="13839" width="2.6328125" style="145" customWidth="1"/>
    <col min="13840" max="13840" width="10.6328125" style="145" customWidth="1"/>
    <col min="13841" max="13841" width="2.6328125" style="145" customWidth="1"/>
    <col min="13842" max="13842" width="10.6328125" style="145" customWidth="1"/>
    <col min="13843" max="13843" width="2.6328125" style="145" customWidth="1"/>
    <col min="13844" max="14080" width="10.6328125" style="145"/>
    <col min="14081" max="14081" width="2.6328125" style="145" customWidth="1"/>
    <col min="14082" max="14082" width="10.6328125" style="145" customWidth="1"/>
    <col min="14083" max="14083" width="2.6328125" style="145" customWidth="1"/>
    <col min="14084" max="14084" width="10.6328125" style="145" customWidth="1"/>
    <col min="14085" max="14085" width="2.6328125" style="145" customWidth="1"/>
    <col min="14086" max="14086" width="10.6328125" style="145" customWidth="1"/>
    <col min="14087" max="14087" width="2.6328125" style="145" customWidth="1"/>
    <col min="14088" max="14088" width="10.6328125" style="145" customWidth="1"/>
    <col min="14089" max="14089" width="2.6328125" style="145" customWidth="1"/>
    <col min="14090" max="14090" width="10.6328125" style="145" customWidth="1"/>
    <col min="14091" max="14091" width="2.6328125" style="145" customWidth="1"/>
    <col min="14092" max="14092" width="10.6328125" style="145" customWidth="1"/>
    <col min="14093" max="14093" width="2.6328125" style="145" customWidth="1"/>
    <col min="14094" max="14094" width="10.6328125" style="145" customWidth="1"/>
    <col min="14095" max="14095" width="2.6328125" style="145" customWidth="1"/>
    <col min="14096" max="14096" width="10.6328125" style="145" customWidth="1"/>
    <col min="14097" max="14097" width="2.6328125" style="145" customWidth="1"/>
    <col min="14098" max="14098" width="10.6328125" style="145" customWidth="1"/>
    <col min="14099" max="14099" width="2.6328125" style="145" customWidth="1"/>
    <col min="14100" max="14336" width="10.6328125" style="145"/>
    <col min="14337" max="14337" width="2.6328125" style="145" customWidth="1"/>
    <col min="14338" max="14338" width="10.6328125" style="145" customWidth="1"/>
    <col min="14339" max="14339" width="2.6328125" style="145" customWidth="1"/>
    <col min="14340" max="14340" width="10.6328125" style="145" customWidth="1"/>
    <col min="14341" max="14341" width="2.6328125" style="145" customWidth="1"/>
    <col min="14342" max="14342" width="10.6328125" style="145" customWidth="1"/>
    <col min="14343" max="14343" width="2.6328125" style="145" customWidth="1"/>
    <col min="14344" max="14344" width="10.6328125" style="145" customWidth="1"/>
    <col min="14345" max="14345" width="2.6328125" style="145" customWidth="1"/>
    <col min="14346" max="14346" width="10.6328125" style="145" customWidth="1"/>
    <col min="14347" max="14347" width="2.6328125" style="145" customWidth="1"/>
    <col min="14348" max="14348" width="10.6328125" style="145" customWidth="1"/>
    <col min="14349" max="14349" width="2.6328125" style="145" customWidth="1"/>
    <col min="14350" max="14350" width="10.6328125" style="145" customWidth="1"/>
    <col min="14351" max="14351" width="2.6328125" style="145" customWidth="1"/>
    <col min="14352" max="14352" width="10.6328125" style="145" customWidth="1"/>
    <col min="14353" max="14353" width="2.6328125" style="145" customWidth="1"/>
    <col min="14354" max="14354" width="10.6328125" style="145" customWidth="1"/>
    <col min="14355" max="14355" width="2.6328125" style="145" customWidth="1"/>
    <col min="14356" max="14592" width="10.6328125" style="145"/>
    <col min="14593" max="14593" width="2.6328125" style="145" customWidth="1"/>
    <col min="14594" max="14594" width="10.6328125" style="145" customWidth="1"/>
    <col min="14595" max="14595" width="2.6328125" style="145" customWidth="1"/>
    <col min="14596" max="14596" width="10.6328125" style="145" customWidth="1"/>
    <col min="14597" max="14597" width="2.6328125" style="145" customWidth="1"/>
    <col min="14598" max="14598" width="10.6328125" style="145" customWidth="1"/>
    <col min="14599" max="14599" width="2.6328125" style="145" customWidth="1"/>
    <col min="14600" max="14600" width="10.6328125" style="145" customWidth="1"/>
    <col min="14601" max="14601" width="2.6328125" style="145" customWidth="1"/>
    <col min="14602" max="14602" width="10.6328125" style="145" customWidth="1"/>
    <col min="14603" max="14603" width="2.6328125" style="145" customWidth="1"/>
    <col min="14604" max="14604" width="10.6328125" style="145" customWidth="1"/>
    <col min="14605" max="14605" width="2.6328125" style="145" customWidth="1"/>
    <col min="14606" max="14606" width="10.6328125" style="145" customWidth="1"/>
    <col min="14607" max="14607" width="2.6328125" style="145" customWidth="1"/>
    <col min="14608" max="14608" width="10.6328125" style="145" customWidth="1"/>
    <col min="14609" max="14609" width="2.6328125" style="145" customWidth="1"/>
    <col min="14610" max="14610" width="10.6328125" style="145" customWidth="1"/>
    <col min="14611" max="14611" width="2.6328125" style="145" customWidth="1"/>
    <col min="14612" max="14848" width="10.6328125" style="145"/>
    <col min="14849" max="14849" width="2.6328125" style="145" customWidth="1"/>
    <col min="14850" max="14850" width="10.6328125" style="145" customWidth="1"/>
    <col min="14851" max="14851" width="2.6328125" style="145" customWidth="1"/>
    <col min="14852" max="14852" width="10.6328125" style="145" customWidth="1"/>
    <col min="14853" max="14853" width="2.6328125" style="145" customWidth="1"/>
    <col min="14854" max="14854" width="10.6328125" style="145" customWidth="1"/>
    <col min="14855" max="14855" width="2.6328125" style="145" customWidth="1"/>
    <col min="14856" max="14856" width="10.6328125" style="145" customWidth="1"/>
    <col min="14857" max="14857" width="2.6328125" style="145" customWidth="1"/>
    <col min="14858" max="14858" width="10.6328125" style="145" customWidth="1"/>
    <col min="14859" max="14859" width="2.6328125" style="145" customWidth="1"/>
    <col min="14860" max="14860" width="10.6328125" style="145" customWidth="1"/>
    <col min="14861" max="14861" width="2.6328125" style="145" customWidth="1"/>
    <col min="14862" max="14862" width="10.6328125" style="145" customWidth="1"/>
    <col min="14863" max="14863" width="2.6328125" style="145" customWidth="1"/>
    <col min="14864" max="14864" width="10.6328125" style="145" customWidth="1"/>
    <col min="14865" max="14865" width="2.6328125" style="145" customWidth="1"/>
    <col min="14866" max="14866" width="10.6328125" style="145" customWidth="1"/>
    <col min="14867" max="14867" width="2.6328125" style="145" customWidth="1"/>
    <col min="14868" max="15104" width="10.6328125" style="145"/>
    <col min="15105" max="15105" width="2.6328125" style="145" customWidth="1"/>
    <col min="15106" max="15106" width="10.6328125" style="145" customWidth="1"/>
    <col min="15107" max="15107" width="2.6328125" style="145" customWidth="1"/>
    <col min="15108" max="15108" width="10.6328125" style="145" customWidth="1"/>
    <col min="15109" max="15109" width="2.6328125" style="145" customWidth="1"/>
    <col min="15110" max="15110" width="10.6328125" style="145" customWidth="1"/>
    <col min="15111" max="15111" width="2.6328125" style="145" customWidth="1"/>
    <col min="15112" max="15112" width="10.6328125" style="145" customWidth="1"/>
    <col min="15113" max="15113" width="2.6328125" style="145" customWidth="1"/>
    <col min="15114" max="15114" width="10.6328125" style="145" customWidth="1"/>
    <col min="15115" max="15115" width="2.6328125" style="145" customWidth="1"/>
    <col min="15116" max="15116" width="10.6328125" style="145" customWidth="1"/>
    <col min="15117" max="15117" width="2.6328125" style="145" customWidth="1"/>
    <col min="15118" max="15118" width="10.6328125" style="145" customWidth="1"/>
    <col min="15119" max="15119" width="2.6328125" style="145" customWidth="1"/>
    <col min="15120" max="15120" width="10.6328125" style="145" customWidth="1"/>
    <col min="15121" max="15121" width="2.6328125" style="145" customWidth="1"/>
    <col min="15122" max="15122" width="10.6328125" style="145" customWidth="1"/>
    <col min="15123" max="15123" width="2.6328125" style="145" customWidth="1"/>
    <col min="15124" max="15360" width="10.6328125" style="145"/>
    <col min="15361" max="15361" width="2.6328125" style="145" customWidth="1"/>
    <col min="15362" max="15362" width="10.6328125" style="145" customWidth="1"/>
    <col min="15363" max="15363" width="2.6328125" style="145" customWidth="1"/>
    <col min="15364" max="15364" width="10.6328125" style="145" customWidth="1"/>
    <col min="15365" max="15365" width="2.6328125" style="145" customWidth="1"/>
    <col min="15366" max="15366" width="10.6328125" style="145" customWidth="1"/>
    <col min="15367" max="15367" width="2.6328125" style="145" customWidth="1"/>
    <col min="15368" max="15368" width="10.6328125" style="145" customWidth="1"/>
    <col min="15369" max="15369" width="2.6328125" style="145" customWidth="1"/>
    <col min="15370" max="15370" width="10.6328125" style="145" customWidth="1"/>
    <col min="15371" max="15371" width="2.6328125" style="145" customWidth="1"/>
    <col min="15372" max="15372" width="10.6328125" style="145" customWidth="1"/>
    <col min="15373" max="15373" width="2.6328125" style="145" customWidth="1"/>
    <col min="15374" max="15374" width="10.6328125" style="145" customWidth="1"/>
    <col min="15375" max="15375" width="2.6328125" style="145" customWidth="1"/>
    <col min="15376" max="15376" width="10.6328125" style="145" customWidth="1"/>
    <col min="15377" max="15377" width="2.6328125" style="145" customWidth="1"/>
    <col min="15378" max="15378" width="10.6328125" style="145" customWidth="1"/>
    <col min="15379" max="15379" width="2.6328125" style="145" customWidth="1"/>
    <col min="15380" max="15616" width="10.6328125" style="145"/>
    <col min="15617" max="15617" width="2.6328125" style="145" customWidth="1"/>
    <col min="15618" max="15618" width="10.6328125" style="145" customWidth="1"/>
    <col min="15619" max="15619" width="2.6328125" style="145" customWidth="1"/>
    <col min="15620" max="15620" width="10.6328125" style="145" customWidth="1"/>
    <col min="15621" max="15621" width="2.6328125" style="145" customWidth="1"/>
    <col min="15622" max="15622" width="10.6328125" style="145" customWidth="1"/>
    <col min="15623" max="15623" width="2.6328125" style="145" customWidth="1"/>
    <col min="15624" max="15624" width="10.6328125" style="145" customWidth="1"/>
    <col min="15625" max="15625" width="2.6328125" style="145" customWidth="1"/>
    <col min="15626" max="15626" width="10.6328125" style="145" customWidth="1"/>
    <col min="15627" max="15627" width="2.6328125" style="145" customWidth="1"/>
    <col min="15628" max="15628" width="10.6328125" style="145" customWidth="1"/>
    <col min="15629" max="15629" width="2.6328125" style="145" customWidth="1"/>
    <col min="15630" max="15630" width="10.6328125" style="145" customWidth="1"/>
    <col min="15631" max="15631" width="2.6328125" style="145" customWidth="1"/>
    <col min="15632" max="15632" width="10.6328125" style="145" customWidth="1"/>
    <col min="15633" max="15633" width="2.6328125" style="145" customWidth="1"/>
    <col min="15634" max="15634" width="10.6328125" style="145" customWidth="1"/>
    <col min="15635" max="15635" width="2.6328125" style="145" customWidth="1"/>
    <col min="15636" max="15872" width="10.6328125" style="145"/>
    <col min="15873" max="15873" width="2.6328125" style="145" customWidth="1"/>
    <col min="15874" max="15874" width="10.6328125" style="145" customWidth="1"/>
    <col min="15875" max="15875" width="2.6328125" style="145" customWidth="1"/>
    <col min="15876" max="15876" width="10.6328125" style="145" customWidth="1"/>
    <col min="15877" max="15877" width="2.6328125" style="145" customWidth="1"/>
    <col min="15878" max="15878" width="10.6328125" style="145" customWidth="1"/>
    <col min="15879" max="15879" width="2.6328125" style="145" customWidth="1"/>
    <col min="15880" max="15880" width="10.6328125" style="145" customWidth="1"/>
    <col min="15881" max="15881" width="2.6328125" style="145" customWidth="1"/>
    <col min="15882" max="15882" width="10.6328125" style="145" customWidth="1"/>
    <col min="15883" max="15883" width="2.6328125" style="145" customWidth="1"/>
    <col min="15884" max="15884" width="10.6328125" style="145" customWidth="1"/>
    <col min="15885" max="15885" width="2.6328125" style="145" customWidth="1"/>
    <col min="15886" max="15886" width="10.6328125" style="145" customWidth="1"/>
    <col min="15887" max="15887" width="2.6328125" style="145" customWidth="1"/>
    <col min="15888" max="15888" width="10.6328125" style="145" customWidth="1"/>
    <col min="15889" max="15889" width="2.6328125" style="145" customWidth="1"/>
    <col min="15890" max="15890" width="10.6328125" style="145" customWidth="1"/>
    <col min="15891" max="15891" width="2.6328125" style="145" customWidth="1"/>
    <col min="15892" max="16128" width="10.6328125" style="145"/>
    <col min="16129" max="16129" width="2.6328125" style="145" customWidth="1"/>
    <col min="16130" max="16130" width="10.6328125" style="145" customWidth="1"/>
    <col min="16131" max="16131" width="2.6328125" style="145" customWidth="1"/>
    <col min="16132" max="16132" width="10.6328125" style="145" customWidth="1"/>
    <col min="16133" max="16133" width="2.6328125" style="145" customWidth="1"/>
    <col min="16134" max="16134" width="10.6328125" style="145" customWidth="1"/>
    <col min="16135" max="16135" width="2.6328125" style="145" customWidth="1"/>
    <col min="16136" max="16136" width="10.6328125" style="145" customWidth="1"/>
    <col min="16137" max="16137" width="2.6328125" style="145" customWidth="1"/>
    <col min="16138" max="16138" width="10.6328125" style="145" customWidth="1"/>
    <col min="16139" max="16139" width="2.6328125" style="145" customWidth="1"/>
    <col min="16140" max="16140" width="10.6328125" style="145" customWidth="1"/>
    <col min="16141" max="16141" width="2.6328125" style="145" customWidth="1"/>
    <col min="16142" max="16142" width="10.6328125" style="145" customWidth="1"/>
    <col min="16143" max="16143" width="2.6328125" style="145" customWidth="1"/>
    <col min="16144" max="16144" width="10.6328125" style="145" customWidth="1"/>
    <col min="16145" max="16145" width="2.6328125" style="145" customWidth="1"/>
    <col min="16146" max="16146" width="10.6328125" style="145" customWidth="1"/>
    <col min="16147" max="16147" width="2.6328125" style="145" customWidth="1"/>
    <col min="16148" max="16384" width="10.6328125" style="145"/>
  </cols>
  <sheetData>
    <row r="1" spans="1:20" x14ac:dyDescent="0.2">
      <c r="B1" s="145" t="s">
        <v>95</v>
      </c>
      <c r="D1" s="145" t="s">
        <v>97</v>
      </c>
      <c r="F1" s="145" t="s">
        <v>98</v>
      </c>
      <c r="H1" s="145" t="s">
        <v>99</v>
      </c>
      <c r="J1" s="145" t="s">
        <v>100</v>
      </c>
      <c r="L1" s="145" t="s">
        <v>101</v>
      </c>
      <c r="N1" s="145" t="s">
        <v>108</v>
      </c>
      <c r="P1" s="145" t="s">
        <v>109</v>
      </c>
      <c r="R1" s="145" t="s">
        <v>110</v>
      </c>
      <c r="T1" s="145" t="s">
        <v>112</v>
      </c>
    </row>
    <row r="2" spans="1:20" x14ac:dyDescent="0.2">
      <c r="A2" s="145">
        <v>1</v>
      </c>
      <c r="B2" s="145" t="s">
        <v>223</v>
      </c>
      <c r="C2" s="145">
        <v>1</v>
      </c>
      <c r="D2" s="145" t="s">
        <v>130</v>
      </c>
      <c r="E2" s="146">
        <v>1</v>
      </c>
      <c r="F2" s="146" t="s">
        <v>125</v>
      </c>
      <c r="G2" s="146">
        <v>1</v>
      </c>
      <c r="H2" s="146" t="s">
        <v>126</v>
      </c>
      <c r="I2" s="146">
        <v>1</v>
      </c>
      <c r="J2" s="146" t="s">
        <v>127</v>
      </c>
      <c r="K2" s="146">
        <v>1</v>
      </c>
      <c r="L2" s="146" t="s">
        <v>164</v>
      </c>
      <c r="M2" s="146">
        <v>1</v>
      </c>
      <c r="N2" s="146" t="s">
        <v>165</v>
      </c>
      <c r="O2" s="146">
        <v>1</v>
      </c>
      <c r="P2" s="146" t="s">
        <v>176</v>
      </c>
      <c r="Q2" s="145">
        <v>1</v>
      </c>
      <c r="R2" s="145" t="s">
        <v>224</v>
      </c>
      <c r="S2" s="145">
        <v>1</v>
      </c>
      <c r="T2" s="145" t="s">
        <v>225</v>
      </c>
    </row>
    <row r="3" spans="1:20" x14ac:dyDescent="0.2">
      <c r="A3" s="145">
        <v>2</v>
      </c>
      <c r="B3" s="145" t="s">
        <v>226</v>
      </c>
      <c r="C3" s="145">
        <v>2</v>
      </c>
      <c r="D3" s="145" t="s">
        <v>140</v>
      </c>
      <c r="E3" s="146">
        <v>2</v>
      </c>
      <c r="F3" s="146" t="s">
        <v>131</v>
      </c>
      <c r="G3" s="146">
        <v>2</v>
      </c>
      <c r="H3" s="146" t="s">
        <v>132</v>
      </c>
      <c r="I3" s="146">
        <v>2</v>
      </c>
      <c r="J3" s="146" t="s">
        <v>227</v>
      </c>
      <c r="K3" s="146">
        <v>2</v>
      </c>
      <c r="L3" s="146" t="s">
        <v>166</v>
      </c>
      <c r="M3" s="146">
        <v>2</v>
      </c>
      <c r="N3" s="146" t="s">
        <v>167</v>
      </c>
      <c r="O3" s="146">
        <v>2</v>
      </c>
      <c r="P3" s="146" t="s">
        <v>180</v>
      </c>
      <c r="Q3" s="145">
        <v>2</v>
      </c>
      <c r="R3" s="145" t="s">
        <v>228</v>
      </c>
      <c r="S3" s="145">
        <v>2</v>
      </c>
      <c r="T3" s="145" t="s">
        <v>268</v>
      </c>
    </row>
    <row r="4" spans="1:20" x14ac:dyDescent="0.2">
      <c r="E4" s="146">
        <v>3</v>
      </c>
      <c r="F4" s="146" t="s">
        <v>135</v>
      </c>
      <c r="G4" s="146">
        <v>3</v>
      </c>
      <c r="H4" s="146" t="s">
        <v>136</v>
      </c>
      <c r="I4" s="146">
        <v>3</v>
      </c>
      <c r="J4" s="146" t="s">
        <v>229</v>
      </c>
      <c r="K4" s="146">
        <v>3</v>
      </c>
      <c r="L4" s="146" t="s">
        <v>230</v>
      </c>
      <c r="M4" s="146">
        <v>3</v>
      </c>
      <c r="N4" s="146" t="s">
        <v>169</v>
      </c>
      <c r="O4" s="146">
        <v>3</v>
      </c>
      <c r="P4" s="146" t="s">
        <v>184</v>
      </c>
      <c r="S4" s="145">
        <v>3</v>
      </c>
      <c r="T4" s="145" t="s">
        <v>231</v>
      </c>
    </row>
    <row r="5" spans="1:20" x14ac:dyDescent="0.2">
      <c r="E5" s="146">
        <v>4</v>
      </c>
      <c r="F5" s="146" t="s">
        <v>141</v>
      </c>
      <c r="G5" s="146">
        <v>4</v>
      </c>
      <c r="H5" s="146" t="s">
        <v>142</v>
      </c>
      <c r="I5" s="146">
        <v>4</v>
      </c>
      <c r="J5" s="146" t="s">
        <v>232</v>
      </c>
      <c r="K5" s="146">
        <v>4</v>
      </c>
      <c r="L5" s="146" t="s">
        <v>233</v>
      </c>
      <c r="M5" s="146">
        <v>4</v>
      </c>
      <c r="N5" s="146" t="s">
        <v>171</v>
      </c>
      <c r="O5" s="146">
        <v>4</v>
      </c>
      <c r="P5" s="146" t="s">
        <v>186</v>
      </c>
      <c r="S5" s="145">
        <v>4</v>
      </c>
      <c r="T5" s="145" t="s">
        <v>234</v>
      </c>
    </row>
    <row r="6" spans="1:20" x14ac:dyDescent="0.2">
      <c r="E6" s="146">
        <v>5</v>
      </c>
      <c r="F6" s="146" t="s">
        <v>235</v>
      </c>
      <c r="G6" s="146">
        <v>5</v>
      </c>
      <c r="H6" s="146" t="s">
        <v>146</v>
      </c>
      <c r="I6" s="146">
        <v>5</v>
      </c>
      <c r="J6" s="146" t="s">
        <v>236</v>
      </c>
      <c r="K6" s="146">
        <v>5</v>
      </c>
      <c r="L6" s="146" t="s">
        <v>237</v>
      </c>
      <c r="O6" s="146">
        <v>5</v>
      </c>
      <c r="P6" s="146" t="s">
        <v>189</v>
      </c>
    </row>
    <row r="7" spans="1:20" x14ac:dyDescent="0.2">
      <c r="E7" s="146">
        <v>6</v>
      </c>
      <c r="F7" s="146" t="s">
        <v>238</v>
      </c>
      <c r="G7" s="146">
        <v>6</v>
      </c>
      <c r="H7" s="146" t="s">
        <v>150</v>
      </c>
      <c r="I7" s="146">
        <v>6</v>
      </c>
      <c r="J7" s="146" t="s">
        <v>239</v>
      </c>
      <c r="K7" s="146">
        <v>6</v>
      </c>
      <c r="L7" s="146" t="s">
        <v>240</v>
      </c>
      <c r="O7" s="146">
        <v>6</v>
      </c>
      <c r="P7" s="146" t="s">
        <v>190</v>
      </c>
    </row>
    <row r="8" spans="1:20" x14ac:dyDescent="0.2">
      <c r="E8" s="146">
        <v>7</v>
      </c>
      <c r="F8" s="146" t="s">
        <v>241</v>
      </c>
      <c r="G8" s="146">
        <v>7</v>
      </c>
      <c r="H8" s="146" t="s">
        <v>154</v>
      </c>
      <c r="I8" s="146">
        <v>7</v>
      </c>
      <c r="J8" s="146" t="s">
        <v>242</v>
      </c>
    </row>
    <row r="9" spans="1:20" x14ac:dyDescent="0.2">
      <c r="I9" s="146">
        <v>8</v>
      </c>
      <c r="J9" s="146" t="s">
        <v>243</v>
      </c>
    </row>
    <row r="10" spans="1:20" x14ac:dyDescent="0.2">
      <c r="I10" s="146">
        <v>9</v>
      </c>
      <c r="J10" s="146" t="s">
        <v>134</v>
      </c>
    </row>
    <row r="11" spans="1:20" x14ac:dyDescent="0.2">
      <c r="I11" s="146">
        <v>10</v>
      </c>
      <c r="J11" s="145" t="s">
        <v>138</v>
      </c>
    </row>
    <row r="12" spans="1:20" x14ac:dyDescent="0.2">
      <c r="I12" s="146">
        <v>11</v>
      </c>
      <c r="J12" s="146" t="s">
        <v>244</v>
      </c>
    </row>
    <row r="13" spans="1:20" x14ac:dyDescent="0.2">
      <c r="I13" s="146">
        <v>12</v>
      </c>
      <c r="J13" s="146" t="s">
        <v>148</v>
      </c>
    </row>
    <row r="14" spans="1:20" x14ac:dyDescent="0.2">
      <c r="I14" s="146">
        <v>13</v>
      </c>
      <c r="J14" s="146" t="s">
        <v>152</v>
      </c>
    </row>
    <row r="15" spans="1:20" x14ac:dyDescent="0.2">
      <c r="I15" s="146">
        <v>14</v>
      </c>
      <c r="J15" s="146" t="s">
        <v>156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U65"/>
  <sheetViews>
    <sheetView view="pageBreakPreview" zoomScaleNormal="100" zoomScaleSheetLayoutView="100" workbookViewId="0">
      <selection activeCell="A4" sqref="A4:E6"/>
    </sheetView>
  </sheetViews>
  <sheetFormatPr defaultColWidth="2.7265625" defaultRowHeight="12" x14ac:dyDescent="0.2"/>
  <cols>
    <col min="1" max="16384" width="2.7265625" style="113"/>
  </cols>
  <sheetData>
    <row r="1" spans="1:47" ht="20.25" customHeight="1" x14ac:dyDescent="0.2">
      <c r="A1" s="619" t="s">
        <v>122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112"/>
    </row>
    <row r="2" spans="1:47" ht="25.15" customHeight="1" x14ac:dyDescent="0.2">
      <c r="A2" s="620" t="s">
        <v>94</v>
      </c>
      <c r="B2" s="621"/>
      <c r="C2" s="621"/>
      <c r="D2" s="621"/>
      <c r="E2" s="622"/>
      <c r="F2" s="623" t="s">
        <v>95</v>
      </c>
      <c r="G2" s="623"/>
      <c r="H2" s="623"/>
      <c r="I2" s="624" t="s">
        <v>123</v>
      </c>
      <c r="J2" s="625"/>
      <c r="K2" s="618" t="s">
        <v>97</v>
      </c>
      <c r="L2" s="618"/>
      <c r="M2" s="618"/>
      <c r="N2" s="618" t="s">
        <v>98</v>
      </c>
      <c r="O2" s="618"/>
      <c r="P2" s="618"/>
      <c r="Q2" s="618"/>
      <c r="R2" s="618"/>
      <c r="S2" s="618"/>
      <c r="T2" s="618"/>
      <c r="U2" s="618"/>
      <c r="V2" s="618" t="s">
        <v>99</v>
      </c>
      <c r="W2" s="618"/>
      <c r="X2" s="618"/>
      <c r="Y2" s="618"/>
      <c r="Z2" s="618"/>
      <c r="AA2" s="618"/>
      <c r="AB2" s="618"/>
      <c r="AC2" s="628" t="s">
        <v>124</v>
      </c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  <c r="AO2" s="629"/>
      <c r="AP2" s="629"/>
      <c r="AQ2" s="629"/>
      <c r="AR2" s="629"/>
      <c r="AS2" s="629"/>
      <c r="AT2" s="630"/>
    </row>
    <row r="3" spans="1:47" ht="25.15" customHeight="1" x14ac:dyDescent="0.2">
      <c r="A3" s="620"/>
      <c r="B3" s="621"/>
      <c r="C3" s="621"/>
      <c r="D3" s="621"/>
      <c r="E3" s="622"/>
      <c r="F3" s="623"/>
      <c r="G3" s="623"/>
      <c r="H3" s="623"/>
      <c r="I3" s="626"/>
      <c r="J3" s="627"/>
      <c r="K3" s="618"/>
      <c r="L3" s="618"/>
      <c r="M3" s="618"/>
      <c r="N3" s="618">
        <v>1</v>
      </c>
      <c r="O3" s="618"/>
      <c r="P3" s="631" t="s">
        <v>125</v>
      </c>
      <c r="Q3" s="631"/>
      <c r="R3" s="631"/>
      <c r="S3" s="631"/>
      <c r="T3" s="631"/>
      <c r="U3" s="631"/>
      <c r="V3" s="618">
        <v>1</v>
      </c>
      <c r="W3" s="618"/>
      <c r="X3" s="618" t="s">
        <v>126</v>
      </c>
      <c r="Y3" s="618"/>
      <c r="Z3" s="618"/>
      <c r="AA3" s="618"/>
      <c r="AB3" s="618"/>
      <c r="AC3" s="618">
        <v>1</v>
      </c>
      <c r="AD3" s="618"/>
      <c r="AE3" s="618" t="s">
        <v>127</v>
      </c>
      <c r="AF3" s="618"/>
      <c r="AG3" s="618"/>
      <c r="AH3" s="618"/>
      <c r="AI3" s="618"/>
      <c r="AJ3" s="618"/>
      <c r="AK3" s="618"/>
      <c r="AL3" s="618">
        <v>8</v>
      </c>
      <c r="AM3" s="618"/>
      <c r="AN3" s="618" t="s">
        <v>128</v>
      </c>
      <c r="AO3" s="618"/>
      <c r="AP3" s="618"/>
      <c r="AQ3" s="618"/>
      <c r="AR3" s="618"/>
      <c r="AS3" s="618"/>
      <c r="AT3" s="618"/>
    </row>
    <row r="4" spans="1:47" ht="25.15" customHeight="1" x14ac:dyDescent="0.2">
      <c r="A4" s="635">
        <f>'試合前データ入力（○）'!P4</f>
        <v>0</v>
      </c>
      <c r="B4" s="636"/>
      <c r="C4" s="636"/>
      <c r="D4" s="636"/>
      <c r="E4" s="637"/>
      <c r="F4" s="618">
        <v>1</v>
      </c>
      <c r="G4" s="618" t="s">
        <v>129</v>
      </c>
      <c r="H4" s="618"/>
      <c r="I4" s="638"/>
      <c r="J4" s="640"/>
      <c r="K4" s="618">
        <v>1</v>
      </c>
      <c r="L4" s="618" t="s">
        <v>130</v>
      </c>
      <c r="M4" s="618"/>
      <c r="N4" s="618">
        <v>2</v>
      </c>
      <c r="O4" s="618"/>
      <c r="P4" s="631" t="s">
        <v>131</v>
      </c>
      <c r="Q4" s="631"/>
      <c r="R4" s="631"/>
      <c r="S4" s="631"/>
      <c r="T4" s="631"/>
      <c r="U4" s="631"/>
      <c r="V4" s="618">
        <v>2</v>
      </c>
      <c r="W4" s="618"/>
      <c r="X4" s="618" t="s">
        <v>132</v>
      </c>
      <c r="Y4" s="618"/>
      <c r="Z4" s="618"/>
      <c r="AA4" s="618"/>
      <c r="AB4" s="618"/>
      <c r="AC4" s="618">
        <v>2</v>
      </c>
      <c r="AD4" s="618"/>
      <c r="AE4" s="618" t="s">
        <v>133</v>
      </c>
      <c r="AF4" s="618"/>
      <c r="AG4" s="618"/>
      <c r="AH4" s="618"/>
      <c r="AI4" s="618"/>
      <c r="AJ4" s="618"/>
      <c r="AK4" s="618"/>
      <c r="AL4" s="618">
        <v>9</v>
      </c>
      <c r="AM4" s="618"/>
      <c r="AN4" s="618" t="s">
        <v>134</v>
      </c>
      <c r="AO4" s="618"/>
      <c r="AP4" s="618"/>
      <c r="AQ4" s="618"/>
      <c r="AR4" s="618"/>
      <c r="AS4" s="618"/>
      <c r="AT4" s="618"/>
    </row>
    <row r="5" spans="1:47" ht="25.15" customHeight="1" x14ac:dyDescent="0.2">
      <c r="A5" s="638"/>
      <c r="B5" s="639"/>
      <c r="C5" s="639"/>
      <c r="D5" s="639"/>
      <c r="E5" s="640"/>
      <c r="F5" s="618"/>
      <c r="G5" s="618"/>
      <c r="H5" s="618"/>
      <c r="I5" s="638"/>
      <c r="J5" s="640"/>
      <c r="K5" s="618"/>
      <c r="L5" s="618"/>
      <c r="M5" s="618"/>
      <c r="N5" s="618">
        <v>3</v>
      </c>
      <c r="O5" s="618"/>
      <c r="P5" s="631" t="s">
        <v>135</v>
      </c>
      <c r="Q5" s="631"/>
      <c r="R5" s="631"/>
      <c r="S5" s="631"/>
      <c r="T5" s="631"/>
      <c r="U5" s="631"/>
      <c r="V5" s="618">
        <v>3</v>
      </c>
      <c r="W5" s="618"/>
      <c r="X5" s="618" t="s">
        <v>136</v>
      </c>
      <c r="Y5" s="618"/>
      <c r="Z5" s="618"/>
      <c r="AA5" s="618"/>
      <c r="AB5" s="618"/>
      <c r="AC5" s="618">
        <v>3</v>
      </c>
      <c r="AD5" s="618"/>
      <c r="AE5" s="618" t="s">
        <v>137</v>
      </c>
      <c r="AF5" s="618"/>
      <c r="AG5" s="618"/>
      <c r="AH5" s="618"/>
      <c r="AI5" s="618"/>
      <c r="AJ5" s="618"/>
      <c r="AK5" s="618"/>
      <c r="AL5" s="618">
        <v>10</v>
      </c>
      <c r="AM5" s="618"/>
      <c r="AN5" s="632" t="s">
        <v>138</v>
      </c>
      <c r="AO5" s="633"/>
      <c r="AP5" s="633"/>
      <c r="AQ5" s="633"/>
      <c r="AR5" s="633"/>
      <c r="AS5" s="633"/>
      <c r="AT5" s="634"/>
    </row>
    <row r="6" spans="1:47" ht="25.15" customHeight="1" x14ac:dyDescent="0.2">
      <c r="A6" s="641"/>
      <c r="B6" s="642"/>
      <c r="C6" s="642"/>
      <c r="D6" s="642"/>
      <c r="E6" s="643"/>
      <c r="F6" s="618">
        <v>2</v>
      </c>
      <c r="G6" s="618" t="s">
        <v>139</v>
      </c>
      <c r="H6" s="618"/>
      <c r="I6" s="638"/>
      <c r="J6" s="640"/>
      <c r="K6" s="618">
        <v>2</v>
      </c>
      <c r="L6" s="618" t="s">
        <v>140</v>
      </c>
      <c r="M6" s="618"/>
      <c r="N6" s="618">
        <v>4</v>
      </c>
      <c r="O6" s="618"/>
      <c r="P6" s="631" t="s">
        <v>141</v>
      </c>
      <c r="Q6" s="631"/>
      <c r="R6" s="631"/>
      <c r="S6" s="631"/>
      <c r="T6" s="631"/>
      <c r="U6" s="631"/>
      <c r="V6" s="618">
        <v>4</v>
      </c>
      <c r="W6" s="618"/>
      <c r="X6" s="618" t="s">
        <v>142</v>
      </c>
      <c r="Y6" s="618"/>
      <c r="Z6" s="618"/>
      <c r="AA6" s="618"/>
      <c r="AB6" s="618"/>
      <c r="AC6" s="618">
        <v>4</v>
      </c>
      <c r="AD6" s="618"/>
      <c r="AE6" s="618" t="s">
        <v>143</v>
      </c>
      <c r="AF6" s="618"/>
      <c r="AG6" s="618"/>
      <c r="AH6" s="618"/>
      <c r="AI6" s="618"/>
      <c r="AJ6" s="618"/>
      <c r="AK6" s="618"/>
      <c r="AL6" s="618">
        <v>11</v>
      </c>
      <c r="AM6" s="618"/>
      <c r="AN6" s="618" t="s">
        <v>144</v>
      </c>
      <c r="AO6" s="618"/>
      <c r="AP6" s="618"/>
      <c r="AQ6" s="618"/>
      <c r="AR6" s="618"/>
      <c r="AS6" s="618"/>
      <c r="AT6" s="618"/>
    </row>
    <row r="7" spans="1:47" ht="25.15" customHeight="1" x14ac:dyDescent="0.2">
      <c r="A7" s="635">
        <f>'試合前データ入力（○）'!S4</f>
        <v>0</v>
      </c>
      <c r="B7" s="636"/>
      <c r="C7" s="636"/>
      <c r="D7" s="636"/>
      <c r="E7" s="637"/>
      <c r="F7" s="618"/>
      <c r="G7" s="618"/>
      <c r="H7" s="618"/>
      <c r="I7" s="641"/>
      <c r="J7" s="643"/>
      <c r="K7" s="618"/>
      <c r="L7" s="618"/>
      <c r="M7" s="618"/>
      <c r="N7" s="618">
        <v>5</v>
      </c>
      <c r="O7" s="618"/>
      <c r="P7" s="631" t="s">
        <v>145</v>
      </c>
      <c r="Q7" s="631"/>
      <c r="R7" s="631"/>
      <c r="S7" s="631"/>
      <c r="T7" s="631"/>
      <c r="U7" s="631"/>
      <c r="V7" s="618">
        <v>5</v>
      </c>
      <c r="W7" s="618"/>
      <c r="X7" s="618" t="s">
        <v>146</v>
      </c>
      <c r="Y7" s="618"/>
      <c r="Z7" s="618"/>
      <c r="AA7" s="618"/>
      <c r="AB7" s="618"/>
      <c r="AC7" s="618">
        <v>5</v>
      </c>
      <c r="AD7" s="618"/>
      <c r="AE7" s="618" t="s">
        <v>147</v>
      </c>
      <c r="AF7" s="618"/>
      <c r="AG7" s="618"/>
      <c r="AH7" s="618"/>
      <c r="AI7" s="618"/>
      <c r="AJ7" s="618"/>
      <c r="AK7" s="618"/>
      <c r="AL7" s="618">
        <v>12</v>
      </c>
      <c r="AM7" s="618"/>
      <c r="AN7" s="618" t="s">
        <v>148</v>
      </c>
      <c r="AO7" s="618"/>
      <c r="AP7" s="618"/>
      <c r="AQ7" s="618"/>
      <c r="AR7" s="618"/>
      <c r="AS7" s="618"/>
      <c r="AT7" s="618"/>
    </row>
    <row r="8" spans="1:47" ht="25.15" customHeight="1" x14ac:dyDescent="0.2">
      <c r="A8" s="638"/>
      <c r="B8" s="639"/>
      <c r="C8" s="639"/>
      <c r="D8" s="639"/>
      <c r="E8" s="640"/>
      <c r="F8" s="644"/>
      <c r="G8" s="644"/>
      <c r="H8" s="644"/>
      <c r="I8" s="644"/>
      <c r="J8" s="644"/>
      <c r="K8" s="644"/>
      <c r="L8" s="644"/>
      <c r="M8" s="645"/>
      <c r="N8" s="618">
        <v>6</v>
      </c>
      <c r="O8" s="618"/>
      <c r="P8" s="631" t="s">
        <v>149</v>
      </c>
      <c r="Q8" s="631"/>
      <c r="R8" s="631"/>
      <c r="S8" s="631"/>
      <c r="T8" s="631"/>
      <c r="U8" s="631"/>
      <c r="V8" s="618">
        <v>6</v>
      </c>
      <c r="W8" s="618"/>
      <c r="X8" s="618" t="s">
        <v>150</v>
      </c>
      <c r="Y8" s="618"/>
      <c r="Z8" s="618"/>
      <c r="AA8" s="618"/>
      <c r="AB8" s="618"/>
      <c r="AC8" s="618">
        <v>6</v>
      </c>
      <c r="AD8" s="618"/>
      <c r="AE8" s="618" t="s">
        <v>151</v>
      </c>
      <c r="AF8" s="618"/>
      <c r="AG8" s="618"/>
      <c r="AH8" s="618"/>
      <c r="AI8" s="618"/>
      <c r="AJ8" s="618"/>
      <c r="AK8" s="618"/>
      <c r="AL8" s="618">
        <v>13</v>
      </c>
      <c r="AM8" s="618"/>
      <c r="AN8" s="618" t="s">
        <v>152</v>
      </c>
      <c r="AO8" s="618"/>
      <c r="AP8" s="618"/>
      <c r="AQ8" s="618"/>
      <c r="AR8" s="618"/>
      <c r="AS8" s="618"/>
      <c r="AT8" s="618"/>
    </row>
    <row r="9" spans="1:47" ht="25.15" customHeight="1" x14ac:dyDescent="0.2">
      <c r="A9" s="641"/>
      <c r="B9" s="642"/>
      <c r="C9" s="642"/>
      <c r="D9" s="642"/>
      <c r="E9" s="643"/>
      <c r="F9" s="646"/>
      <c r="G9" s="646"/>
      <c r="H9" s="646"/>
      <c r="I9" s="646"/>
      <c r="J9" s="646"/>
      <c r="K9" s="646"/>
      <c r="L9" s="646"/>
      <c r="M9" s="647"/>
      <c r="N9" s="618">
        <v>7</v>
      </c>
      <c r="O9" s="618"/>
      <c r="P9" s="631" t="s">
        <v>153</v>
      </c>
      <c r="Q9" s="631"/>
      <c r="R9" s="631"/>
      <c r="S9" s="631"/>
      <c r="T9" s="631"/>
      <c r="U9" s="631"/>
      <c r="V9" s="618">
        <v>7</v>
      </c>
      <c r="W9" s="618"/>
      <c r="X9" s="618" t="s">
        <v>154</v>
      </c>
      <c r="Y9" s="618"/>
      <c r="Z9" s="618"/>
      <c r="AA9" s="618"/>
      <c r="AB9" s="618"/>
      <c r="AC9" s="618">
        <v>7</v>
      </c>
      <c r="AD9" s="618"/>
      <c r="AE9" s="618" t="s">
        <v>155</v>
      </c>
      <c r="AF9" s="618"/>
      <c r="AG9" s="618"/>
      <c r="AH9" s="618"/>
      <c r="AI9" s="618"/>
      <c r="AJ9" s="618"/>
      <c r="AK9" s="618"/>
      <c r="AL9" s="618">
        <v>14</v>
      </c>
      <c r="AM9" s="618"/>
      <c r="AN9" s="618" t="s">
        <v>156</v>
      </c>
      <c r="AO9" s="618"/>
      <c r="AP9" s="618"/>
      <c r="AQ9" s="618"/>
      <c r="AR9" s="618"/>
      <c r="AS9" s="618"/>
      <c r="AT9" s="618"/>
    </row>
    <row r="10" spans="1:47" ht="5.25" customHeight="1" x14ac:dyDescent="0.2"/>
    <row r="11" spans="1:47" s="114" customFormat="1" ht="25.15" customHeight="1" x14ac:dyDescent="0.2">
      <c r="A11" s="648" t="s">
        <v>157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 t="s">
        <v>158</v>
      </c>
      <c r="M11" s="648"/>
      <c r="N11" s="648"/>
      <c r="O11" s="648"/>
      <c r="P11" s="648" t="s">
        <v>159</v>
      </c>
      <c r="Q11" s="648"/>
      <c r="R11" s="648"/>
      <c r="S11" s="648"/>
      <c r="T11" s="648" t="s">
        <v>160</v>
      </c>
      <c r="U11" s="648"/>
      <c r="V11" s="648"/>
      <c r="W11" s="648"/>
      <c r="X11" s="648" t="s">
        <v>161</v>
      </c>
      <c r="Y11" s="648"/>
      <c r="Z11" s="648"/>
      <c r="AA11" s="648"/>
      <c r="AB11" s="648" t="s">
        <v>162</v>
      </c>
      <c r="AC11" s="648"/>
      <c r="AD11" s="648"/>
      <c r="AE11" s="648"/>
      <c r="AF11" s="648" t="s">
        <v>163</v>
      </c>
      <c r="AG11" s="648"/>
      <c r="AH11" s="648"/>
      <c r="AI11" s="648"/>
      <c r="AJ11" s="648" t="s">
        <v>108</v>
      </c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</row>
    <row r="12" spans="1:47" ht="25.15" customHeight="1" x14ac:dyDescent="0.2">
      <c r="A12" s="618">
        <v>1</v>
      </c>
      <c r="B12" s="618"/>
      <c r="C12" s="618" t="s">
        <v>164</v>
      </c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>
        <v>1</v>
      </c>
      <c r="AK12" s="618"/>
      <c r="AL12" s="618" t="s">
        <v>165</v>
      </c>
      <c r="AM12" s="618"/>
      <c r="AN12" s="618"/>
      <c r="AO12" s="618"/>
      <c r="AP12" s="618"/>
      <c r="AQ12" s="618"/>
      <c r="AR12" s="618"/>
      <c r="AS12" s="618"/>
      <c r="AT12" s="618"/>
    </row>
    <row r="13" spans="1:47" ht="25.15" customHeight="1" x14ac:dyDescent="0.2">
      <c r="A13" s="618">
        <v>2</v>
      </c>
      <c r="B13" s="618"/>
      <c r="C13" s="618" t="s">
        <v>166</v>
      </c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8"/>
      <c r="AD13" s="618"/>
      <c r="AE13" s="618"/>
      <c r="AF13" s="618"/>
      <c r="AG13" s="618"/>
      <c r="AH13" s="618"/>
      <c r="AI13" s="618"/>
      <c r="AJ13" s="618">
        <v>2</v>
      </c>
      <c r="AK13" s="618"/>
      <c r="AL13" s="618" t="s">
        <v>167</v>
      </c>
      <c r="AM13" s="618"/>
      <c r="AN13" s="618"/>
      <c r="AO13" s="618"/>
      <c r="AP13" s="618"/>
      <c r="AQ13" s="618"/>
      <c r="AR13" s="618"/>
      <c r="AS13" s="618"/>
      <c r="AT13" s="618"/>
    </row>
    <row r="14" spans="1:47" ht="25.15" customHeight="1" x14ac:dyDescent="0.2">
      <c r="A14" s="618">
        <v>3</v>
      </c>
      <c r="B14" s="618"/>
      <c r="C14" s="618" t="s">
        <v>168</v>
      </c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>
        <v>3</v>
      </c>
      <c r="AK14" s="618"/>
      <c r="AL14" s="618" t="s">
        <v>169</v>
      </c>
      <c r="AM14" s="618"/>
      <c r="AN14" s="618"/>
      <c r="AO14" s="618"/>
      <c r="AP14" s="618"/>
      <c r="AQ14" s="618"/>
      <c r="AR14" s="618"/>
      <c r="AS14" s="618"/>
      <c r="AT14" s="618"/>
    </row>
    <row r="15" spans="1:47" ht="25.15" customHeight="1" x14ac:dyDescent="0.2">
      <c r="A15" s="618">
        <v>4</v>
      </c>
      <c r="B15" s="618"/>
      <c r="C15" s="618" t="s">
        <v>170</v>
      </c>
      <c r="D15" s="618"/>
      <c r="E15" s="618"/>
      <c r="F15" s="618"/>
      <c r="G15" s="618"/>
      <c r="H15" s="618"/>
      <c r="I15" s="618"/>
      <c r="J15" s="618"/>
      <c r="K15" s="618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18">
        <v>4</v>
      </c>
      <c r="AK15" s="618"/>
      <c r="AL15" s="618" t="s">
        <v>171</v>
      </c>
      <c r="AM15" s="618"/>
      <c r="AN15" s="618"/>
      <c r="AO15" s="618"/>
      <c r="AP15" s="618"/>
      <c r="AQ15" s="618"/>
      <c r="AR15" s="618"/>
      <c r="AS15" s="618"/>
      <c r="AT15" s="618"/>
    </row>
    <row r="16" spans="1:47" ht="25.15" customHeight="1" x14ac:dyDescent="0.2">
      <c r="A16" s="618">
        <v>5</v>
      </c>
      <c r="B16" s="618"/>
      <c r="C16" s="618" t="s">
        <v>172</v>
      </c>
      <c r="D16" s="618"/>
      <c r="E16" s="618"/>
      <c r="F16" s="618"/>
      <c r="G16" s="618"/>
      <c r="H16" s="618"/>
      <c r="I16" s="618"/>
      <c r="J16" s="618"/>
      <c r="K16" s="618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50"/>
      <c r="AK16" s="644"/>
      <c r="AL16" s="644"/>
      <c r="AM16" s="644"/>
      <c r="AN16" s="644"/>
      <c r="AO16" s="644"/>
      <c r="AP16" s="644"/>
      <c r="AQ16" s="644"/>
      <c r="AR16" s="644"/>
      <c r="AS16" s="644"/>
      <c r="AT16" s="645"/>
    </row>
    <row r="17" spans="1:46" ht="25.15" customHeight="1" x14ac:dyDescent="0.2">
      <c r="A17" s="618">
        <v>6</v>
      </c>
      <c r="B17" s="618"/>
      <c r="C17" s="618" t="s">
        <v>173</v>
      </c>
      <c r="D17" s="618"/>
      <c r="E17" s="618"/>
      <c r="F17" s="618"/>
      <c r="G17" s="618"/>
      <c r="H17" s="618"/>
      <c r="I17" s="618"/>
      <c r="J17" s="618"/>
      <c r="K17" s="618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51"/>
      <c r="AK17" s="646"/>
      <c r="AL17" s="646"/>
      <c r="AM17" s="646"/>
      <c r="AN17" s="646"/>
      <c r="AO17" s="646"/>
      <c r="AP17" s="646"/>
      <c r="AQ17" s="646"/>
      <c r="AR17" s="646"/>
      <c r="AS17" s="646"/>
      <c r="AT17" s="647"/>
    </row>
    <row r="18" spans="1:46" s="116" customFormat="1" ht="5.25" customHeight="1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AD18" s="115"/>
      <c r="AE18" s="115"/>
      <c r="AF18" s="115"/>
      <c r="AG18" s="115"/>
      <c r="AH18" s="115"/>
      <c r="AI18" s="115"/>
      <c r="AJ18" s="115"/>
      <c r="AK18" s="115"/>
      <c r="AL18" s="115"/>
    </row>
    <row r="19" spans="1:46" s="117" customFormat="1" ht="25.15" customHeight="1" x14ac:dyDescent="0.2">
      <c r="A19" s="648" t="s">
        <v>109</v>
      </c>
      <c r="B19" s="648"/>
      <c r="C19" s="648"/>
      <c r="D19" s="648"/>
      <c r="E19" s="648"/>
      <c r="F19" s="648"/>
      <c r="G19" s="648"/>
      <c r="H19" s="648"/>
      <c r="I19" s="648" t="s">
        <v>110</v>
      </c>
      <c r="J19" s="648"/>
      <c r="K19" s="648"/>
      <c r="L19" s="648"/>
      <c r="M19" s="648"/>
      <c r="N19" s="648"/>
      <c r="O19" s="648"/>
      <c r="P19" s="648"/>
      <c r="Q19" s="648" t="s">
        <v>111</v>
      </c>
      <c r="R19" s="648"/>
      <c r="S19" s="648"/>
      <c r="T19" s="648" t="s">
        <v>112</v>
      </c>
      <c r="U19" s="648"/>
      <c r="V19" s="648"/>
      <c r="W19" s="648"/>
      <c r="X19" s="648"/>
      <c r="Y19" s="648"/>
      <c r="Z19" s="648"/>
      <c r="AA19" s="648"/>
      <c r="AB19" s="648"/>
      <c r="AC19" s="648"/>
      <c r="AD19" s="648"/>
      <c r="AE19" s="652" t="s">
        <v>174</v>
      </c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652"/>
      <c r="AQ19" s="653" t="s">
        <v>175</v>
      </c>
      <c r="AR19" s="654"/>
      <c r="AS19" s="654"/>
      <c r="AT19" s="655"/>
    </row>
    <row r="20" spans="1:46" ht="25.15" customHeight="1" x14ac:dyDescent="0.2">
      <c r="A20" s="657">
        <v>1</v>
      </c>
      <c r="B20" s="657"/>
      <c r="C20" s="657" t="s">
        <v>176</v>
      </c>
      <c r="D20" s="657"/>
      <c r="E20" s="657"/>
      <c r="F20" s="657"/>
      <c r="G20" s="657"/>
      <c r="H20" s="657"/>
      <c r="I20" s="618">
        <v>1</v>
      </c>
      <c r="J20" s="618"/>
      <c r="K20" s="618" t="s">
        <v>177</v>
      </c>
      <c r="L20" s="618"/>
      <c r="M20" s="618"/>
      <c r="N20" s="618"/>
      <c r="O20" s="618"/>
      <c r="P20" s="618"/>
      <c r="Q20" s="618"/>
      <c r="R20" s="618"/>
      <c r="S20" s="618"/>
      <c r="T20" s="618">
        <v>1</v>
      </c>
      <c r="U20" s="618"/>
      <c r="V20" s="618" t="s">
        <v>178</v>
      </c>
      <c r="W20" s="618"/>
      <c r="X20" s="618"/>
      <c r="Y20" s="618"/>
      <c r="Z20" s="618"/>
      <c r="AA20" s="618"/>
      <c r="AB20" s="618"/>
      <c r="AC20" s="618"/>
      <c r="AD20" s="618"/>
      <c r="AE20" s="618">
        <f>A4</f>
        <v>0</v>
      </c>
      <c r="AF20" s="618"/>
      <c r="AG20" s="618"/>
      <c r="AH20" s="618"/>
      <c r="AI20" s="618"/>
      <c r="AJ20" s="632" t="s">
        <v>179</v>
      </c>
      <c r="AK20" s="634"/>
      <c r="AL20" s="618">
        <f>A7</f>
        <v>0</v>
      </c>
      <c r="AM20" s="618"/>
      <c r="AN20" s="618"/>
      <c r="AO20" s="618"/>
      <c r="AP20" s="618"/>
      <c r="AQ20" s="656"/>
      <c r="AR20" s="654"/>
      <c r="AS20" s="654"/>
      <c r="AT20" s="655"/>
    </row>
    <row r="21" spans="1:46" ht="25.15" customHeight="1" x14ac:dyDescent="0.2">
      <c r="A21" s="618">
        <v>2</v>
      </c>
      <c r="B21" s="618"/>
      <c r="C21" s="618" t="s">
        <v>180</v>
      </c>
      <c r="D21" s="618"/>
      <c r="E21" s="618"/>
      <c r="F21" s="618"/>
      <c r="G21" s="618"/>
      <c r="H21" s="618"/>
      <c r="I21" s="618">
        <v>2</v>
      </c>
      <c r="J21" s="618"/>
      <c r="K21" s="618" t="s">
        <v>181</v>
      </c>
      <c r="L21" s="618"/>
      <c r="M21" s="618"/>
      <c r="N21" s="618"/>
      <c r="O21" s="618"/>
      <c r="P21" s="618"/>
      <c r="Q21" s="618"/>
      <c r="R21" s="618"/>
      <c r="S21" s="618"/>
      <c r="T21" s="618">
        <v>2</v>
      </c>
      <c r="U21" s="618"/>
      <c r="V21" s="618" t="s">
        <v>182</v>
      </c>
      <c r="W21" s="618"/>
      <c r="X21" s="618"/>
      <c r="Y21" s="618"/>
      <c r="Z21" s="618"/>
      <c r="AA21" s="618"/>
      <c r="AB21" s="618"/>
      <c r="AC21" s="618"/>
      <c r="AD21" s="618"/>
      <c r="AE21" s="635"/>
      <c r="AF21" s="636"/>
      <c r="AG21" s="636"/>
      <c r="AH21" s="636"/>
      <c r="AI21" s="637"/>
      <c r="AJ21" s="635" t="s">
        <v>183</v>
      </c>
      <c r="AK21" s="637"/>
      <c r="AL21" s="635"/>
      <c r="AM21" s="636"/>
      <c r="AN21" s="636"/>
      <c r="AO21" s="636"/>
      <c r="AP21" s="637"/>
      <c r="AQ21" s="635"/>
      <c r="AR21" s="636"/>
      <c r="AS21" s="636"/>
      <c r="AT21" s="637"/>
    </row>
    <row r="22" spans="1:46" ht="25.15" customHeight="1" x14ac:dyDescent="0.2">
      <c r="A22" s="618">
        <v>3</v>
      </c>
      <c r="B22" s="618"/>
      <c r="C22" s="618" t="s">
        <v>184</v>
      </c>
      <c r="D22" s="618"/>
      <c r="E22" s="618"/>
      <c r="F22" s="618"/>
      <c r="G22" s="618"/>
      <c r="H22" s="618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18">
        <v>3</v>
      </c>
      <c r="U22" s="618"/>
      <c r="V22" s="618" t="s">
        <v>185</v>
      </c>
      <c r="W22" s="618"/>
      <c r="X22" s="618"/>
      <c r="Y22" s="618"/>
      <c r="Z22" s="618"/>
      <c r="AA22" s="618"/>
      <c r="AB22" s="618"/>
      <c r="AC22" s="618"/>
      <c r="AD22" s="618"/>
      <c r="AE22" s="641"/>
      <c r="AF22" s="642"/>
      <c r="AG22" s="642"/>
      <c r="AH22" s="642"/>
      <c r="AI22" s="643"/>
      <c r="AJ22" s="641"/>
      <c r="AK22" s="643"/>
      <c r="AL22" s="641"/>
      <c r="AM22" s="642"/>
      <c r="AN22" s="642"/>
      <c r="AO22" s="642"/>
      <c r="AP22" s="643"/>
      <c r="AQ22" s="638"/>
      <c r="AR22" s="639"/>
      <c r="AS22" s="639"/>
      <c r="AT22" s="640"/>
    </row>
    <row r="23" spans="1:46" ht="25.15" customHeight="1" x14ac:dyDescent="0.2">
      <c r="A23" s="618">
        <v>4</v>
      </c>
      <c r="B23" s="618"/>
      <c r="C23" s="618" t="s">
        <v>186</v>
      </c>
      <c r="D23" s="618"/>
      <c r="E23" s="618"/>
      <c r="F23" s="618"/>
      <c r="G23" s="618"/>
      <c r="H23" s="618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18">
        <v>4</v>
      </c>
      <c r="U23" s="618"/>
      <c r="V23" s="618" t="s">
        <v>187</v>
      </c>
      <c r="W23" s="618"/>
      <c r="X23" s="618"/>
      <c r="Y23" s="618"/>
      <c r="Z23" s="618"/>
      <c r="AA23" s="618"/>
      <c r="AB23" s="618"/>
      <c r="AC23" s="618"/>
      <c r="AD23" s="618"/>
      <c r="AE23" s="632" t="s">
        <v>188</v>
      </c>
      <c r="AF23" s="633"/>
      <c r="AG23" s="633"/>
      <c r="AH23" s="633"/>
      <c r="AI23" s="633"/>
      <c r="AJ23" s="633"/>
      <c r="AK23" s="633"/>
      <c r="AL23" s="633"/>
      <c r="AM23" s="633"/>
      <c r="AN23" s="633"/>
      <c r="AO23" s="633"/>
      <c r="AP23" s="634"/>
      <c r="AQ23" s="638"/>
      <c r="AR23" s="639"/>
      <c r="AS23" s="639"/>
      <c r="AT23" s="640"/>
    </row>
    <row r="24" spans="1:46" ht="25.15" customHeight="1" x14ac:dyDescent="0.2">
      <c r="A24" s="618">
        <v>5</v>
      </c>
      <c r="B24" s="618"/>
      <c r="C24" s="618" t="s">
        <v>189</v>
      </c>
      <c r="D24" s="618"/>
      <c r="E24" s="618"/>
      <c r="F24" s="618"/>
      <c r="G24" s="618"/>
      <c r="H24" s="618"/>
      <c r="AE24" s="635"/>
      <c r="AF24" s="636"/>
      <c r="AG24" s="636"/>
      <c r="AH24" s="636"/>
      <c r="AI24" s="637"/>
      <c r="AJ24" s="635" t="s">
        <v>183</v>
      </c>
      <c r="AK24" s="637"/>
      <c r="AL24" s="635"/>
      <c r="AM24" s="636"/>
      <c r="AN24" s="636"/>
      <c r="AO24" s="636"/>
      <c r="AP24" s="637"/>
      <c r="AQ24" s="638"/>
      <c r="AR24" s="639"/>
      <c r="AS24" s="639"/>
      <c r="AT24" s="640"/>
    </row>
    <row r="25" spans="1:46" ht="25.15" customHeight="1" x14ac:dyDescent="0.2">
      <c r="A25" s="618">
        <v>6</v>
      </c>
      <c r="B25" s="618"/>
      <c r="C25" s="618" t="s">
        <v>190</v>
      </c>
      <c r="D25" s="618"/>
      <c r="E25" s="618"/>
      <c r="F25" s="618"/>
      <c r="G25" s="618"/>
      <c r="H25" s="618"/>
      <c r="AE25" s="641"/>
      <c r="AF25" s="642"/>
      <c r="AG25" s="642"/>
      <c r="AH25" s="642"/>
      <c r="AI25" s="643"/>
      <c r="AJ25" s="641"/>
      <c r="AK25" s="643"/>
      <c r="AL25" s="641"/>
      <c r="AM25" s="642"/>
      <c r="AN25" s="642"/>
      <c r="AO25" s="642"/>
      <c r="AP25" s="643"/>
      <c r="AQ25" s="641"/>
      <c r="AR25" s="642"/>
      <c r="AS25" s="642"/>
      <c r="AT25" s="643"/>
    </row>
    <row r="26" spans="1:46" ht="18" customHeight="1" x14ac:dyDescent="0.2"/>
    <row r="27" spans="1:46" ht="18" customHeight="1" x14ac:dyDescent="0.2"/>
    <row r="28" spans="1:46" ht="18" customHeight="1" x14ac:dyDescent="0.2"/>
    <row r="29" spans="1:46" ht="18" customHeight="1" x14ac:dyDescent="0.2"/>
    <row r="30" spans="1:46" ht="18" customHeight="1" x14ac:dyDescent="0.2"/>
    <row r="31" spans="1:46" ht="18" customHeight="1" x14ac:dyDescent="0.2"/>
    <row r="32" spans="1:46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</sheetData>
  <mergeCells count="155">
    <mergeCell ref="I22:S23"/>
    <mergeCell ref="T22:U22"/>
    <mergeCell ref="V22:AD22"/>
    <mergeCell ref="A23:B23"/>
    <mergeCell ref="C23:H23"/>
    <mergeCell ref="T23:U23"/>
    <mergeCell ref="V23:AD23"/>
    <mergeCell ref="AE23:AP23"/>
    <mergeCell ref="A24:B24"/>
    <mergeCell ref="C24:H24"/>
    <mergeCell ref="AE24:AI25"/>
    <mergeCell ref="AJ24:AK25"/>
    <mergeCell ref="AL24:AP25"/>
    <mergeCell ref="A25:B25"/>
    <mergeCell ref="C25:H25"/>
    <mergeCell ref="AE19:AP19"/>
    <mergeCell ref="AQ19:AT20"/>
    <mergeCell ref="A20:B20"/>
    <mergeCell ref="C20:H20"/>
    <mergeCell ref="I20:J20"/>
    <mergeCell ref="K20:P20"/>
    <mergeCell ref="Q20:S21"/>
    <mergeCell ref="T20:U20"/>
    <mergeCell ref="V20:AD20"/>
    <mergeCell ref="AE20:AI20"/>
    <mergeCell ref="AJ20:AK20"/>
    <mergeCell ref="AL20:AP20"/>
    <mergeCell ref="A21:B21"/>
    <mergeCell ref="C21:H21"/>
    <mergeCell ref="I21:J21"/>
    <mergeCell ref="K21:P21"/>
    <mergeCell ref="T21:U21"/>
    <mergeCell ref="V21:AD21"/>
    <mergeCell ref="AE21:AI22"/>
    <mergeCell ref="AJ21:AK22"/>
    <mergeCell ref="AL21:AP22"/>
    <mergeCell ref="AQ21:AT25"/>
    <mergeCell ref="A22:B22"/>
    <mergeCell ref="C22:H22"/>
    <mergeCell ref="A17:B17"/>
    <mergeCell ref="C17:K17"/>
    <mergeCell ref="A19:H19"/>
    <mergeCell ref="I19:P19"/>
    <mergeCell ref="Q19:S19"/>
    <mergeCell ref="T19:AD19"/>
    <mergeCell ref="AJ14:AK14"/>
    <mergeCell ref="AL14:AT14"/>
    <mergeCell ref="A15:B15"/>
    <mergeCell ref="C15:K15"/>
    <mergeCell ref="L15:AI17"/>
    <mergeCell ref="AJ15:AK15"/>
    <mergeCell ref="AL15:AT15"/>
    <mergeCell ref="A16:B16"/>
    <mergeCell ref="C16:K16"/>
    <mergeCell ref="AJ16:AT17"/>
    <mergeCell ref="AB12:AE14"/>
    <mergeCell ref="AF12:AI14"/>
    <mergeCell ref="AJ12:AK12"/>
    <mergeCell ref="AL12:AT12"/>
    <mergeCell ref="A13:B13"/>
    <mergeCell ref="C13:K13"/>
    <mergeCell ref="AJ13:AK13"/>
    <mergeCell ref="AL13:AT13"/>
    <mergeCell ref="A14:B14"/>
    <mergeCell ref="C14:K14"/>
    <mergeCell ref="A12:B12"/>
    <mergeCell ref="C12:K12"/>
    <mergeCell ref="L12:O14"/>
    <mergeCell ref="P12:S14"/>
    <mergeCell ref="T12:W14"/>
    <mergeCell ref="X12:AA14"/>
    <mergeCell ref="AL9:AM9"/>
    <mergeCell ref="A11:K11"/>
    <mergeCell ref="L11:O11"/>
    <mergeCell ref="P11:S11"/>
    <mergeCell ref="T11:W11"/>
    <mergeCell ref="X11:AA11"/>
    <mergeCell ref="AB11:AE11"/>
    <mergeCell ref="AF11:AI11"/>
    <mergeCell ref="AJ11:AT11"/>
    <mergeCell ref="N9:O9"/>
    <mergeCell ref="P9:U9"/>
    <mergeCell ref="V9:W9"/>
    <mergeCell ref="X9:AB9"/>
    <mergeCell ref="AC9:AD9"/>
    <mergeCell ref="AE9:AK9"/>
    <mergeCell ref="A7:E9"/>
    <mergeCell ref="AN7:AT7"/>
    <mergeCell ref="F8:M9"/>
    <mergeCell ref="N8:O8"/>
    <mergeCell ref="P8:U8"/>
    <mergeCell ref="V8:W8"/>
    <mergeCell ref="X8:AB8"/>
    <mergeCell ref="AC8:AD8"/>
    <mergeCell ref="AE8:AK8"/>
    <mergeCell ref="AL8:AM8"/>
    <mergeCell ref="AN8:AT8"/>
    <mergeCell ref="K6:K7"/>
    <mergeCell ref="L6:M7"/>
    <mergeCell ref="AN9:AT9"/>
    <mergeCell ref="AL6:AM6"/>
    <mergeCell ref="AN6:AT6"/>
    <mergeCell ref="N7:O7"/>
    <mergeCell ref="P7:U7"/>
    <mergeCell ref="V7:W7"/>
    <mergeCell ref="X7:AB7"/>
    <mergeCell ref="AC7:AD7"/>
    <mergeCell ref="AE7:AK7"/>
    <mergeCell ref="AL7:AM7"/>
    <mergeCell ref="N6:O6"/>
    <mergeCell ref="P6:U6"/>
    <mergeCell ref="V6:W6"/>
    <mergeCell ref="X6:AB6"/>
    <mergeCell ref="AC6:AD6"/>
    <mergeCell ref="AE6:AK6"/>
    <mergeCell ref="A4:E6"/>
    <mergeCell ref="F4:F5"/>
    <mergeCell ref="G4:H5"/>
    <mergeCell ref="I4:J7"/>
    <mergeCell ref="K4:K5"/>
    <mergeCell ref="L4:M5"/>
    <mergeCell ref="F6:F7"/>
    <mergeCell ref="G6:H7"/>
    <mergeCell ref="AL4:AM4"/>
    <mergeCell ref="AN4:AT4"/>
    <mergeCell ref="N5:O5"/>
    <mergeCell ref="P5:U5"/>
    <mergeCell ref="V5:W5"/>
    <mergeCell ref="X5:AB5"/>
    <mergeCell ref="AC5:AD5"/>
    <mergeCell ref="AE5:AK5"/>
    <mergeCell ref="AL5:AM5"/>
    <mergeCell ref="AN5:AT5"/>
    <mergeCell ref="N4:O4"/>
    <mergeCell ref="P4:U4"/>
    <mergeCell ref="V4:W4"/>
    <mergeCell ref="X4:AB4"/>
    <mergeCell ref="AC4:AD4"/>
    <mergeCell ref="AE4:AK4"/>
    <mergeCell ref="V3:W3"/>
    <mergeCell ref="X3:AB3"/>
    <mergeCell ref="AC3:AD3"/>
    <mergeCell ref="AE3:AK3"/>
    <mergeCell ref="AL3:AM3"/>
    <mergeCell ref="AN3:AT3"/>
    <mergeCell ref="A1:AT1"/>
    <mergeCell ref="A2:E3"/>
    <mergeCell ref="F2:H3"/>
    <mergeCell ref="I2:J3"/>
    <mergeCell ref="K2:M3"/>
    <mergeCell ref="N2:U2"/>
    <mergeCell ref="V2:AB2"/>
    <mergeCell ref="AC2:AT2"/>
    <mergeCell ref="N3:O3"/>
    <mergeCell ref="P3:U3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3"/>
  <sheetViews>
    <sheetView view="pageBreakPreview" zoomScaleNormal="100" zoomScaleSheetLayoutView="100" workbookViewId="0">
      <selection activeCell="U6" sqref="U6:V6"/>
    </sheetView>
  </sheetViews>
  <sheetFormatPr defaultRowHeight="17.25" customHeight="1" x14ac:dyDescent="0.2"/>
  <cols>
    <col min="1" max="1" width="3.6328125" style="118" customWidth="1"/>
    <col min="2" max="2" width="13.453125" style="118" customWidth="1"/>
    <col min="3" max="3" width="6.6328125" style="118" customWidth="1"/>
    <col min="4" max="20" width="5.6328125" style="118" customWidth="1"/>
    <col min="21" max="21" width="6.6328125" style="118" customWidth="1"/>
    <col min="22" max="22" width="13.453125" style="118" customWidth="1"/>
    <col min="23" max="23" width="3.08984375" style="118" customWidth="1"/>
    <col min="24" max="24" width="0.7265625" style="118" customWidth="1"/>
    <col min="25" max="256" width="9" style="118"/>
    <col min="257" max="257" width="3.6328125" style="118" customWidth="1"/>
    <col min="258" max="258" width="13.453125" style="118" customWidth="1"/>
    <col min="259" max="259" width="6.6328125" style="118" customWidth="1"/>
    <col min="260" max="276" width="5.6328125" style="118" customWidth="1"/>
    <col min="277" max="277" width="6.6328125" style="118" customWidth="1"/>
    <col min="278" max="278" width="13.453125" style="118" customWidth="1"/>
    <col min="279" max="279" width="3.08984375" style="118" customWidth="1"/>
    <col min="280" max="280" width="0.7265625" style="118" customWidth="1"/>
    <col min="281" max="512" width="9" style="118"/>
    <col min="513" max="513" width="3.6328125" style="118" customWidth="1"/>
    <col min="514" max="514" width="13.453125" style="118" customWidth="1"/>
    <col min="515" max="515" width="6.6328125" style="118" customWidth="1"/>
    <col min="516" max="532" width="5.6328125" style="118" customWidth="1"/>
    <col min="533" max="533" width="6.6328125" style="118" customWidth="1"/>
    <col min="534" max="534" width="13.453125" style="118" customWidth="1"/>
    <col min="535" max="535" width="3.08984375" style="118" customWidth="1"/>
    <col min="536" max="536" width="0.7265625" style="118" customWidth="1"/>
    <col min="537" max="768" width="9" style="118"/>
    <col min="769" max="769" width="3.6328125" style="118" customWidth="1"/>
    <col min="770" max="770" width="13.453125" style="118" customWidth="1"/>
    <col min="771" max="771" width="6.6328125" style="118" customWidth="1"/>
    <col min="772" max="788" width="5.6328125" style="118" customWidth="1"/>
    <col min="789" max="789" width="6.6328125" style="118" customWidth="1"/>
    <col min="790" max="790" width="13.453125" style="118" customWidth="1"/>
    <col min="791" max="791" width="3.08984375" style="118" customWidth="1"/>
    <col min="792" max="792" width="0.7265625" style="118" customWidth="1"/>
    <col min="793" max="1024" width="9" style="118"/>
    <col min="1025" max="1025" width="3.6328125" style="118" customWidth="1"/>
    <col min="1026" max="1026" width="13.453125" style="118" customWidth="1"/>
    <col min="1027" max="1027" width="6.6328125" style="118" customWidth="1"/>
    <col min="1028" max="1044" width="5.6328125" style="118" customWidth="1"/>
    <col min="1045" max="1045" width="6.6328125" style="118" customWidth="1"/>
    <col min="1046" max="1046" width="13.453125" style="118" customWidth="1"/>
    <col min="1047" max="1047" width="3.08984375" style="118" customWidth="1"/>
    <col min="1048" max="1048" width="0.7265625" style="118" customWidth="1"/>
    <col min="1049" max="1280" width="9" style="118"/>
    <col min="1281" max="1281" width="3.6328125" style="118" customWidth="1"/>
    <col min="1282" max="1282" width="13.453125" style="118" customWidth="1"/>
    <col min="1283" max="1283" width="6.6328125" style="118" customWidth="1"/>
    <col min="1284" max="1300" width="5.6328125" style="118" customWidth="1"/>
    <col min="1301" max="1301" width="6.6328125" style="118" customWidth="1"/>
    <col min="1302" max="1302" width="13.453125" style="118" customWidth="1"/>
    <col min="1303" max="1303" width="3.08984375" style="118" customWidth="1"/>
    <col min="1304" max="1304" width="0.7265625" style="118" customWidth="1"/>
    <col min="1305" max="1536" width="9" style="118"/>
    <col min="1537" max="1537" width="3.6328125" style="118" customWidth="1"/>
    <col min="1538" max="1538" width="13.453125" style="118" customWidth="1"/>
    <col min="1539" max="1539" width="6.6328125" style="118" customWidth="1"/>
    <col min="1540" max="1556" width="5.6328125" style="118" customWidth="1"/>
    <col min="1557" max="1557" width="6.6328125" style="118" customWidth="1"/>
    <col min="1558" max="1558" width="13.453125" style="118" customWidth="1"/>
    <col min="1559" max="1559" width="3.08984375" style="118" customWidth="1"/>
    <col min="1560" max="1560" width="0.7265625" style="118" customWidth="1"/>
    <col min="1561" max="1792" width="9" style="118"/>
    <col min="1793" max="1793" width="3.6328125" style="118" customWidth="1"/>
    <col min="1794" max="1794" width="13.453125" style="118" customWidth="1"/>
    <col min="1795" max="1795" width="6.6328125" style="118" customWidth="1"/>
    <col min="1796" max="1812" width="5.6328125" style="118" customWidth="1"/>
    <col min="1813" max="1813" width="6.6328125" style="118" customWidth="1"/>
    <col min="1814" max="1814" width="13.453125" style="118" customWidth="1"/>
    <col min="1815" max="1815" width="3.08984375" style="118" customWidth="1"/>
    <col min="1816" max="1816" width="0.7265625" style="118" customWidth="1"/>
    <col min="1817" max="2048" width="9" style="118"/>
    <col min="2049" max="2049" width="3.6328125" style="118" customWidth="1"/>
    <col min="2050" max="2050" width="13.453125" style="118" customWidth="1"/>
    <col min="2051" max="2051" width="6.6328125" style="118" customWidth="1"/>
    <col min="2052" max="2068" width="5.6328125" style="118" customWidth="1"/>
    <col min="2069" max="2069" width="6.6328125" style="118" customWidth="1"/>
    <col min="2070" max="2070" width="13.453125" style="118" customWidth="1"/>
    <col min="2071" max="2071" width="3.08984375" style="118" customWidth="1"/>
    <col min="2072" max="2072" width="0.7265625" style="118" customWidth="1"/>
    <col min="2073" max="2304" width="9" style="118"/>
    <col min="2305" max="2305" width="3.6328125" style="118" customWidth="1"/>
    <col min="2306" max="2306" width="13.453125" style="118" customWidth="1"/>
    <col min="2307" max="2307" width="6.6328125" style="118" customWidth="1"/>
    <col min="2308" max="2324" width="5.6328125" style="118" customWidth="1"/>
    <col min="2325" max="2325" width="6.6328125" style="118" customWidth="1"/>
    <col min="2326" max="2326" width="13.453125" style="118" customWidth="1"/>
    <col min="2327" max="2327" width="3.08984375" style="118" customWidth="1"/>
    <col min="2328" max="2328" width="0.7265625" style="118" customWidth="1"/>
    <col min="2329" max="2560" width="9" style="118"/>
    <col min="2561" max="2561" width="3.6328125" style="118" customWidth="1"/>
    <col min="2562" max="2562" width="13.453125" style="118" customWidth="1"/>
    <col min="2563" max="2563" width="6.6328125" style="118" customWidth="1"/>
    <col min="2564" max="2580" width="5.6328125" style="118" customWidth="1"/>
    <col min="2581" max="2581" width="6.6328125" style="118" customWidth="1"/>
    <col min="2582" max="2582" width="13.453125" style="118" customWidth="1"/>
    <col min="2583" max="2583" width="3.08984375" style="118" customWidth="1"/>
    <col min="2584" max="2584" width="0.7265625" style="118" customWidth="1"/>
    <col min="2585" max="2816" width="9" style="118"/>
    <col min="2817" max="2817" width="3.6328125" style="118" customWidth="1"/>
    <col min="2818" max="2818" width="13.453125" style="118" customWidth="1"/>
    <col min="2819" max="2819" width="6.6328125" style="118" customWidth="1"/>
    <col min="2820" max="2836" width="5.6328125" style="118" customWidth="1"/>
    <col min="2837" max="2837" width="6.6328125" style="118" customWidth="1"/>
    <col min="2838" max="2838" width="13.453125" style="118" customWidth="1"/>
    <col min="2839" max="2839" width="3.08984375" style="118" customWidth="1"/>
    <col min="2840" max="2840" width="0.7265625" style="118" customWidth="1"/>
    <col min="2841" max="3072" width="9" style="118"/>
    <col min="3073" max="3073" width="3.6328125" style="118" customWidth="1"/>
    <col min="3074" max="3074" width="13.453125" style="118" customWidth="1"/>
    <col min="3075" max="3075" width="6.6328125" style="118" customWidth="1"/>
    <col min="3076" max="3092" width="5.6328125" style="118" customWidth="1"/>
    <col min="3093" max="3093" width="6.6328125" style="118" customWidth="1"/>
    <col min="3094" max="3094" width="13.453125" style="118" customWidth="1"/>
    <col min="3095" max="3095" width="3.08984375" style="118" customWidth="1"/>
    <col min="3096" max="3096" width="0.7265625" style="118" customWidth="1"/>
    <col min="3097" max="3328" width="9" style="118"/>
    <col min="3329" max="3329" width="3.6328125" style="118" customWidth="1"/>
    <col min="3330" max="3330" width="13.453125" style="118" customWidth="1"/>
    <col min="3331" max="3331" width="6.6328125" style="118" customWidth="1"/>
    <col min="3332" max="3348" width="5.6328125" style="118" customWidth="1"/>
    <col min="3349" max="3349" width="6.6328125" style="118" customWidth="1"/>
    <col min="3350" max="3350" width="13.453125" style="118" customWidth="1"/>
    <col min="3351" max="3351" width="3.08984375" style="118" customWidth="1"/>
    <col min="3352" max="3352" width="0.7265625" style="118" customWidth="1"/>
    <col min="3353" max="3584" width="9" style="118"/>
    <col min="3585" max="3585" width="3.6328125" style="118" customWidth="1"/>
    <col min="3586" max="3586" width="13.453125" style="118" customWidth="1"/>
    <col min="3587" max="3587" width="6.6328125" style="118" customWidth="1"/>
    <col min="3588" max="3604" width="5.6328125" style="118" customWidth="1"/>
    <col min="3605" max="3605" width="6.6328125" style="118" customWidth="1"/>
    <col min="3606" max="3606" width="13.453125" style="118" customWidth="1"/>
    <col min="3607" max="3607" width="3.08984375" style="118" customWidth="1"/>
    <col min="3608" max="3608" width="0.7265625" style="118" customWidth="1"/>
    <col min="3609" max="3840" width="9" style="118"/>
    <col min="3841" max="3841" width="3.6328125" style="118" customWidth="1"/>
    <col min="3842" max="3842" width="13.453125" style="118" customWidth="1"/>
    <col min="3843" max="3843" width="6.6328125" style="118" customWidth="1"/>
    <col min="3844" max="3860" width="5.6328125" style="118" customWidth="1"/>
    <col min="3861" max="3861" width="6.6328125" style="118" customWidth="1"/>
    <col min="3862" max="3862" width="13.453125" style="118" customWidth="1"/>
    <col min="3863" max="3863" width="3.08984375" style="118" customWidth="1"/>
    <col min="3864" max="3864" width="0.7265625" style="118" customWidth="1"/>
    <col min="3865" max="4096" width="9" style="118"/>
    <col min="4097" max="4097" width="3.6328125" style="118" customWidth="1"/>
    <col min="4098" max="4098" width="13.453125" style="118" customWidth="1"/>
    <col min="4099" max="4099" width="6.6328125" style="118" customWidth="1"/>
    <col min="4100" max="4116" width="5.6328125" style="118" customWidth="1"/>
    <col min="4117" max="4117" width="6.6328125" style="118" customWidth="1"/>
    <col min="4118" max="4118" width="13.453125" style="118" customWidth="1"/>
    <col min="4119" max="4119" width="3.08984375" style="118" customWidth="1"/>
    <col min="4120" max="4120" width="0.7265625" style="118" customWidth="1"/>
    <col min="4121" max="4352" width="9" style="118"/>
    <col min="4353" max="4353" width="3.6328125" style="118" customWidth="1"/>
    <col min="4354" max="4354" width="13.453125" style="118" customWidth="1"/>
    <col min="4355" max="4355" width="6.6328125" style="118" customWidth="1"/>
    <col min="4356" max="4372" width="5.6328125" style="118" customWidth="1"/>
    <col min="4373" max="4373" width="6.6328125" style="118" customWidth="1"/>
    <col min="4374" max="4374" width="13.453125" style="118" customWidth="1"/>
    <col min="4375" max="4375" width="3.08984375" style="118" customWidth="1"/>
    <col min="4376" max="4376" width="0.7265625" style="118" customWidth="1"/>
    <col min="4377" max="4608" width="9" style="118"/>
    <col min="4609" max="4609" width="3.6328125" style="118" customWidth="1"/>
    <col min="4610" max="4610" width="13.453125" style="118" customWidth="1"/>
    <col min="4611" max="4611" width="6.6328125" style="118" customWidth="1"/>
    <col min="4612" max="4628" width="5.6328125" style="118" customWidth="1"/>
    <col min="4629" max="4629" width="6.6328125" style="118" customWidth="1"/>
    <col min="4630" max="4630" width="13.453125" style="118" customWidth="1"/>
    <col min="4631" max="4631" width="3.08984375" style="118" customWidth="1"/>
    <col min="4632" max="4632" width="0.7265625" style="118" customWidth="1"/>
    <col min="4633" max="4864" width="9" style="118"/>
    <col min="4865" max="4865" width="3.6328125" style="118" customWidth="1"/>
    <col min="4866" max="4866" width="13.453125" style="118" customWidth="1"/>
    <col min="4867" max="4867" width="6.6328125" style="118" customWidth="1"/>
    <col min="4868" max="4884" width="5.6328125" style="118" customWidth="1"/>
    <col min="4885" max="4885" width="6.6328125" style="118" customWidth="1"/>
    <col min="4886" max="4886" width="13.453125" style="118" customWidth="1"/>
    <col min="4887" max="4887" width="3.08984375" style="118" customWidth="1"/>
    <col min="4888" max="4888" width="0.7265625" style="118" customWidth="1"/>
    <col min="4889" max="5120" width="9" style="118"/>
    <col min="5121" max="5121" width="3.6328125" style="118" customWidth="1"/>
    <col min="5122" max="5122" width="13.453125" style="118" customWidth="1"/>
    <col min="5123" max="5123" width="6.6328125" style="118" customWidth="1"/>
    <col min="5124" max="5140" width="5.6328125" style="118" customWidth="1"/>
    <col min="5141" max="5141" width="6.6328125" style="118" customWidth="1"/>
    <col min="5142" max="5142" width="13.453125" style="118" customWidth="1"/>
    <col min="5143" max="5143" width="3.08984375" style="118" customWidth="1"/>
    <col min="5144" max="5144" width="0.7265625" style="118" customWidth="1"/>
    <col min="5145" max="5376" width="9" style="118"/>
    <col min="5377" max="5377" width="3.6328125" style="118" customWidth="1"/>
    <col min="5378" max="5378" width="13.453125" style="118" customWidth="1"/>
    <col min="5379" max="5379" width="6.6328125" style="118" customWidth="1"/>
    <col min="5380" max="5396" width="5.6328125" style="118" customWidth="1"/>
    <col min="5397" max="5397" width="6.6328125" style="118" customWidth="1"/>
    <col min="5398" max="5398" width="13.453125" style="118" customWidth="1"/>
    <col min="5399" max="5399" width="3.08984375" style="118" customWidth="1"/>
    <col min="5400" max="5400" width="0.7265625" style="118" customWidth="1"/>
    <col min="5401" max="5632" width="9" style="118"/>
    <col min="5633" max="5633" width="3.6328125" style="118" customWidth="1"/>
    <col min="5634" max="5634" width="13.453125" style="118" customWidth="1"/>
    <col min="5635" max="5635" width="6.6328125" style="118" customWidth="1"/>
    <col min="5636" max="5652" width="5.6328125" style="118" customWidth="1"/>
    <col min="5653" max="5653" width="6.6328125" style="118" customWidth="1"/>
    <col min="5654" max="5654" width="13.453125" style="118" customWidth="1"/>
    <col min="5655" max="5655" width="3.08984375" style="118" customWidth="1"/>
    <col min="5656" max="5656" width="0.7265625" style="118" customWidth="1"/>
    <col min="5657" max="5888" width="9" style="118"/>
    <col min="5889" max="5889" width="3.6328125" style="118" customWidth="1"/>
    <col min="5890" max="5890" width="13.453125" style="118" customWidth="1"/>
    <col min="5891" max="5891" width="6.6328125" style="118" customWidth="1"/>
    <col min="5892" max="5908" width="5.6328125" style="118" customWidth="1"/>
    <col min="5909" max="5909" width="6.6328125" style="118" customWidth="1"/>
    <col min="5910" max="5910" width="13.453125" style="118" customWidth="1"/>
    <col min="5911" max="5911" width="3.08984375" style="118" customWidth="1"/>
    <col min="5912" max="5912" width="0.7265625" style="118" customWidth="1"/>
    <col min="5913" max="6144" width="9" style="118"/>
    <col min="6145" max="6145" width="3.6328125" style="118" customWidth="1"/>
    <col min="6146" max="6146" width="13.453125" style="118" customWidth="1"/>
    <col min="6147" max="6147" width="6.6328125" style="118" customWidth="1"/>
    <col min="6148" max="6164" width="5.6328125" style="118" customWidth="1"/>
    <col min="6165" max="6165" width="6.6328125" style="118" customWidth="1"/>
    <col min="6166" max="6166" width="13.453125" style="118" customWidth="1"/>
    <col min="6167" max="6167" width="3.08984375" style="118" customWidth="1"/>
    <col min="6168" max="6168" width="0.7265625" style="118" customWidth="1"/>
    <col min="6169" max="6400" width="9" style="118"/>
    <col min="6401" max="6401" width="3.6328125" style="118" customWidth="1"/>
    <col min="6402" max="6402" width="13.453125" style="118" customWidth="1"/>
    <col min="6403" max="6403" width="6.6328125" style="118" customWidth="1"/>
    <col min="6404" max="6420" width="5.6328125" style="118" customWidth="1"/>
    <col min="6421" max="6421" width="6.6328125" style="118" customWidth="1"/>
    <col min="6422" max="6422" width="13.453125" style="118" customWidth="1"/>
    <col min="6423" max="6423" width="3.08984375" style="118" customWidth="1"/>
    <col min="6424" max="6424" width="0.7265625" style="118" customWidth="1"/>
    <col min="6425" max="6656" width="9" style="118"/>
    <col min="6657" max="6657" width="3.6328125" style="118" customWidth="1"/>
    <col min="6658" max="6658" width="13.453125" style="118" customWidth="1"/>
    <col min="6659" max="6659" width="6.6328125" style="118" customWidth="1"/>
    <col min="6660" max="6676" width="5.6328125" style="118" customWidth="1"/>
    <col min="6677" max="6677" width="6.6328125" style="118" customWidth="1"/>
    <col min="6678" max="6678" width="13.453125" style="118" customWidth="1"/>
    <col min="6679" max="6679" width="3.08984375" style="118" customWidth="1"/>
    <col min="6680" max="6680" width="0.7265625" style="118" customWidth="1"/>
    <col min="6681" max="6912" width="9" style="118"/>
    <col min="6913" max="6913" width="3.6328125" style="118" customWidth="1"/>
    <col min="6914" max="6914" width="13.453125" style="118" customWidth="1"/>
    <col min="6915" max="6915" width="6.6328125" style="118" customWidth="1"/>
    <col min="6916" max="6932" width="5.6328125" style="118" customWidth="1"/>
    <col min="6933" max="6933" width="6.6328125" style="118" customWidth="1"/>
    <col min="6934" max="6934" width="13.453125" style="118" customWidth="1"/>
    <col min="6935" max="6935" width="3.08984375" style="118" customWidth="1"/>
    <col min="6936" max="6936" width="0.7265625" style="118" customWidth="1"/>
    <col min="6937" max="7168" width="9" style="118"/>
    <col min="7169" max="7169" width="3.6328125" style="118" customWidth="1"/>
    <col min="7170" max="7170" width="13.453125" style="118" customWidth="1"/>
    <col min="7171" max="7171" width="6.6328125" style="118" customWidth="1"/>
    <col min="7172" max="7188" width="5.6328125" style="118" customWidth="1"/>
    <col min="7189" max="7189" width="6.6328125" style="118" customWidth="1"/>
    <col min="7190" max="7190" width="13.453125" style="118" customWidth="1"/>
    <col min="7191" max="7191" width="3.08984375" style="118" customWidth="1"/>
    <col min="7192" max="7192" width="0.7265625" style="118" customWidth="1"/>
    <col min="7193" max="7424" width="9" style="118"/>
    <col min="7425" max="7425" width="3.6328125" style="118" customWidth="1"/>
    <col min="7426" max="7426" width="13.453125" style="118" customWidth="1"/>
    <col min="7427" max="7427" width="6.6328125" style="118" customWidth="1"/>
    <col min="7428" max="7444" width="5.6328125" style="118" customWidth="1"/>
    <col min="7445" max="7445" width="6.6328125" style="118" customWidth="1"/>
    <col min="7446" max="7446" width="13.453125" style="118" customWidth="1"/>
    <col min="7447" max="7447" width="3.08984375" style="118" customWidth="1"/>
    <col min="7448" max="7448" width="0.7265625" style="118" customWidth="1"/>
    <col min="7449" max="7680" width="9" style="118"/>
    <col min="7681" max="7681" width="3.6328125" style="118" customWidth="1"/>
    <col min="7682" max="7682" width="13.453125" style="118" customWidth="1"/>
    <col min="7683" max="7683" width="6.6328125" style="118" customWidth="1"/>
    <col min="7684" max="7700" width="5.6328125" style="118" customWidth="1"/>
    <col min="7701" max="7701" width="6.6328125" style="118" customWidth="1"/>
    <col min="7702" max="7702" width="13.453125" style="118" customWidth="1"/>
    <col min="7703" max="7703" width="3.08984375" style="118" customWidth="1"/>
    <col min="7704" max="7704" width="0.7265625" style="118" customWidth="1"/>
    <col min="7705" max="7936" width="9" style="118"/>
    <col min="7937" max="7937" width="3.6328125" style="118" customWidth="1"/>
    <col min="7938" max="7938" width="13.453125" style="118" customWidth="1"/>
    <col min="7939" max="7939" width="6.6328125" style="118" customWidth="1"/>
    <col min="7940" max="7956" width="5.6328125" style="118" customWidth="1"/>
    <col min="7957" max="7957" width="6.6328125" style="118" customWidth="1"/>
    <col min="7958" max="7958" width="13.453125" style="118" customWidth="1"/>
    <col min="7959" max="7959" width="3.08984375" style="118" customWidth="1"/>
    <col min="7960" max="7960" width="0.7265625" style="118" customWidth="1"/>
    <col min="7961" max="8192" width="9" style="118"/>
    <col min="8193" max="8193" width="3.6328125" style="118" customWidth="1"/>
    <col min="8194" max="8194" width="13.453125" style="118" customWidth="1"/>
    <col min="8195" max="8195" width="6.6328125" style="118" customWidth="1"/>
    <col min="8196" max="8212" width="5.6328125" style="118" customWidth="1"/>
    <col min="8213" max="8213" width="6.6328125" style="118" customWidth="1"/>
    <col min="8214" max="8214" width="13.453125" style="118" customWidth="1"/>
    <col min="8215" max="8215" width="3.08984375" style="118" customWidth="1"/>
    <col min="8216" max="8216" width="0.7265625" style="118" customWidth="1"/>
    <col min="8217" max="8448" width="9" style="118"/>
    <col min="8449" max="8449" width="3.6328125" style="118" customWidth="1"/>
    <col min="8450" max="8450" width="13.453125" style="118" customWidth="1"/>
    <col min="8451" max="8451" width="6.6328125" style="118" customWidth="1"/>
    <col min="8452" max="8468" width="5.6328125" style="118" customWidth="1"/>
    <col min="8469" max="8469" width="6.6328125" style="118" customWidth="1"/>
    <col min="8470" max="8470" width="13.453125" style="118" customWidth="1"/>
    <col min="8471" max="8471" width="3.08984375" style="118" customWidth="1"/>
    <col min="8472" max="8472" width="0.7265625" style="118" customWidth="1"/>
    <col min="8473" max="8704" width="9" style="118"/>
    <col min="8705" max="8705" width="3.6328125" style="118" customWidth="1"/>
    <col min="8706" max="8706" width="13.453125" style="118" customWidth="1"/>
    <col min="8707" max="8707" width="6.6328125" style="118" customWidth="1"/>
    <col min="8708" max="8724" width="5.6328125" style="118" customWidth="1"/>
    <col min="8725" max="8725" width="6.6328125" style="118" customWidth="1"/>
    <col min="8726" max="8726" width="13.453125" style="118" customWidth="1"/>
    <col min="8727" max="8727" width="3.08984375" style="118" customWidth="1"/>
    <col min="8728" max="8728" width="0.7265625" style="118" customWidth="1"/>
    <col min="8729" max="8960" width="9" style="118"/>
    <col min="8961" max="8961" width="3.6328125" style="118" customWidth="1"/>
    <col min="8962" max="8962" width="13.453125" style="118" customWidth="1"/>
    <col min="8963" max="8963" width="6.6328125" style="118" customWidth="1"/>
    <col min="8964" max="8980" width="5.6328125" style="118" customWidth="1"/>
    <col min="8981" max="8981" width="6.6328125" style="118" customWidth="1"/>
    <col min="8982" max="8982" width="13.453125" style="118" customWidth="1"/>
    <col min="8983" max="8983" width="3.08984375" style="118" customWidth="1"/>
    <col min="8984" max="8984" width="0.7265625" style="118" customWidth="1"/>
    <col min="8985" max="9216" width="9" style="118"/>
    <col min="9217" max="9217" width="3.6328125" style="118" customWidth="1"/>
    <col min="9218" max="9218" width="13.453125" style="118" customWidth="1"/>
    <col min="9219" max="9219" width="6.6328125" style="118" customWidth="1"/>
    <col min="9220" max="9236" width="5.6328125" style="118" customWidth="1"/>
    <col min="9237" max="9237" width="6.6328125" style="118" customWidth="1"/>
    <col min="9238" max="9238" width="13.453125" style="118" customWidth="1"/>
    <col min="9239" max="9239" width="3.08984375" style="118" customWidth="1"/>
    <col min="9240" max="9240" width="0.7265625" style="118" customWidth="1"/>
    <col min="9241" max="9472" width="9" style="118"/>
    <col min="9473" max="9473" width="3.6328125" style="118" customWidth="1"/>
    <col min="9474" max="9474" width="13.453125" style="118" customWidth="1"/>
    <col min="9475" max="9475" width="6.6328125" style="118" customWidth="1"/>
    <col min="9476" max="9492" width="5.6328125" style="118" customWidth="1"/>
    <col min="9493" max="9493" width="6.6328125" style="118" customWidth="1"/>
    <col min="9494" max="9494" width="13.453125" style="118" customWidth="1"/>
    <col min="9495" max="9495" width="3.08984375" style="118" customWidth="1"/>
    <col min="9496" max="9496" width="0.7265625" style="118" customWidth="1"/>
    <col min="9497" max="9728" width="9" style="118"/>
    <col min="9729" max="9729" width="3.6328125" style="118" customWidth="1"/>
    <col min="9730" max="9730" width="13.453125" style="118" customWidth="1"/>
    <col min="9731" max="9731" width="6.6328125" style="118" customWidth="1"/>
    <col min="9732" max="9748" width="5.6328125" style="118" customWidth="1"/>
    <col min="9749" max="9749" width="6.6328125" style="118" customWidth="1"/>
    <col min="9750" max="9750" width="13.453125" style="118" customWidth="1"/>
    <col min="9751" max="9751" width="3.08984375" style="118" customWidth="1"/>
    <col min="9752" max="9752" width="0.7265625" style="118" customWidth="1"/>
    <col min="9753" max="9984" width="9" style="118"/>
    <col min="9985" max="9985" width="3.6328125" style="118" customWidth="1"/>
    <col min="9986" max="9986" width="13.453125" style="118" customWidth="1"/>
    <col min="9987" max="9987" width="6.6328125" style="118" customWidth="1"/>
    <col min="9988" max="10004" width="5.6328125" style="118" customWidth="1"/>
    <col min="10005" max="10005" width="6.6328125" style="118" customWidth="1"/>
    <col min="10006" max="10006" width="13.453125" style="118" customWidth="1"/>
    <col min="10007" max="10007" width="3.08984375" style="118" customWidth="1"/>
    <col min="10008" max="10008" width="0.7265625" style="118" customWidth="1"/>
    <col min="10009" max="10240" width="9" style="118"/>
    <col min="10241" max="10241" width="3.6328125" style="118" customWidth="1"/>
    <col min="10242" max="10242" width="13.453125" style="118" customWidth="1"/>
    <col min="10243" max="10243" width="6.6328125" style="118" customWidth="1"/>
    <col min="10244" max="10260" width="5.6328125" style="118" customWidth="1"/>
    <col min="10261" max="10261" width="6.6328125" style="118" customWidth="1"/>
    <col min="10262" max="10262" width="13.453125" style="118" customWidth="1"/>
    <col min="10263" max="10263" width="3.08984375" style="118" customWidth="1"/>
    <col min="10264" max="10264" width="0.7265625" style="118" customWidth="1"/>
    <col min="10265" max="10496" width="9" style="118"/>
    <col min="10497" max="10497" width="3.6328125" style="118" customWidth="1"/>
    <col min="10498" max="10498" width="13.453125" style="118" customWidth="1"/>
    <col min="10499" max="10499" width="6.6328125" style="118" customWidth="1"/>
    <col min="10500" max="10516" width="5.6328125" style="118" customWidth="1"/>
    <col min="10517" max="10517" width="6.6328125" style="118" customWidth="1"/>
    <col min="10518" max="10518" width="13.453125" style="118" customWidth="1"/>
    <col min="10519" max="10519" width="3.08984375" style="118" customWidth="1"/>
    <col min="10520" max="10520" width="0.7265625" style="118" customWidth="1"/>
    <col min="10521" max="10752" width="9" style="118"/>
    <col min="10753" max="10753" width="3.6328125" style="118" customWidth="1"/>
    <col min="10754" max="10754" width="13.453125" style="118" customWidth="1"/>
    <col min="10755" max="10755" width="6.6328125" style="118" customWidth="1"/>
    <col min="10756" max="10772" width="5.6328125" style="118" customWidth="1"/>
    <col min="10773" max="10773" width="6.6328125" style="118" customWidth="1"/>
    <col min="10774" max="10774" width="13.453125" style="118" customWidth="1"/>
    <col min="10775" max="10775" width="3.08984375" style="118" customWidth="1"/>
    <col min="10776" max="10776" width="0.7265625" style="118" customWidth="1"/>
    <col min="10777" max="11008" width="9" style="118"/>
    <col min="11009" max="11009" width="3.6328125" style="118" customWidth="1"/>
    <col min="11010" max="11010" width="13.453125" style="118" customWidth="1"/>
    <col min="11011" max="11011" width="6.6328125" style="118" customWidth="1"/>
    <col min="11012" max="11028" width="5.6328125" style="118" customWidth="1"/>
    <col min="11029" max="11029" width="6.6328125" style="118" customWidth="1"/>
    <col min="11030" max="11030" width="13.453125" style="118" customWidth="1"/>
    <col min="11031" max="11031" width="3.08984375" style="118" customWidth="1"/>
    <col min="11032" max="11032" width="0.7265625" style="118" customWidth="1"/>
    <col min="11033" max="11264" width="9" style="118"/>
    <col min="11265" max="11265" width="3.6328125" style="118" customWidth="1"/>
    <col min="11266" max="11266" width="13.453125" style="118" customWidth="1"/>
    <col min="11267" max="11267" width="6.6328125" style="118" customWidth="1"/>
    <col min="11268" max="11284" width="5.6328125" style="118" customWidth="1"/>
    <col min="11285" max="11285" width="6.6328125" style="118" customWidth="1"/>
    <col min="11286" max="11286" width="13.453125" style="118" customWidth="1"/>
    <col min="11287" max="11287" width="3.08984375" style="118" customWidth="1"/>
    <col min="11288" max="11288" width="0.7265625" style="118" customWidth="1"/>
    <col min="11289" max="11520" width="9" style="118"/>
    <col min="11521" max="11521" width="3.6328125" style="118" customWidth="1"/>
    <col min="11522" max="11522" width="13.453125" style="118" customWidth="1"/>
    <col min="11523" max="11523" width="6.6328125" style="118" customWidth="1"/>
    <col min="11524" max="11540" width="5.6328125" style="118" customWidth="1"/>
    <col min="11541" max="11541" width="6.6328125" style="118" customWidth="1"/>
    <col min="11542" max="11542" width="13.453125" style="118" customWidth="1"/>
    <col min="11543" max="11543" width="3.08984375" style="118" customWidth="1"/>
    <col min="11544" max="11544" width="0.7265625" style="118" customWidth="1"/>
    <col min="11545" max="11776" width="9" style="118"/>
    <col min="11777" max="11777" width="3.6328125" style="118" customWidth="1"/>
    <col min="11778" max="11778" width="13.453125" style="118" customWidth="1"/>
    <col min="11779" max="11779" width="6.6328125" style="118" customWidth="1"/>
    <col min="11780" max="11796" width="5.6328125" style="118" customWidth="1"/>
    <col min="11797" max="11797" width="6.6328125" style="118" customWidth="1"/>
    <col min="11798" max="11798" width="13.453125" style="118" customWidth="1"/>
    <col min="11799" max="11799" width="3.08984375" style="118" customWidth="1"/>
    <col min="11800" max="11800" width="0.7265625" style="118" customWidth="1"/>
    <col min="11801" max="12032" width="9" style="118"/>
    <col min="12033" max="12033" width="3.6328125" style="118" customWidth="1"/>
    <col min="12034" max="12034" width="13.453125" style="118" customWidth="1"/>
    <col min="12035" max="12035" width="6.6328125" style="118" customWidth="1"/>
    <col min="12036" max="12052" width="5.6328125" style="118" customWidth="1"/>
    <col min="12053" max="12053" width="6.6328125" style="118" customWidth="1"/>
    <col min="12054" max="12054" width="13.453125" style="118" customWidth="1"/>
    <col min="12055" max="12055" width="3.08984375" style="118" customWidth="1"/>
    <col min="12056" max="12056" width="0.7265625" style="118" customWidth="1"/>
    <col min="12057" max="12288" width="9" style="118"/>
    <col min="12289" max="12289" width="3.6328125" style="118" customWidth="1"/>
    <col min="12290" max="12290" width="13.453125" style="118" customWidth="1"/>
    <col min="12291" max="12291" width="6.6328125" style="118" customWidth="1"/>
    <col min="12292" max="12308" width="5.6328125" style="118" customWidth="1"/>
    <col min="12309" max="12309" width="6.6328125" style="118" customWidth="1"/>
    <col min="12310" max="12310" width="13.453125" style="118" customWidth="1"/>
    <col min="12311" max="12311" width="3.08984375" style="118" customWidth="1"/>
    <col min="12312" max="12312" width="0.7265625" style="118" customWidth="1"/>
    <col min="12313" max="12544" width="9" style="118"/>
    <col min="12545" max="12545" width="3.6328125" style="118" customWidth="1"/>
    <col min="12546" max="12546" width="13.453125" style="118" customWidth="1"/>
    <col min="12547" max="12547" width="6.6328125" style="118" customWidth="1"/>
    <col min="12548" max="12564" width="5.6328125" style="118" customWidth="1"/>
    <col min="12565" max="12565" width="6.6328125" style="118" customWidth="1"/>
    <col min="12566" max="12566" width="13.453125" style="118" customWidth="1"/>
    <col min="12567" max="12567" width="3.08984375" style="118" customWidth="1"/>
    <col min="12568" max="12568" width="0.7265625" style="118" customWidth="1"/>
    <col min="12569" max="12800" width="9" style="118"/>
    <col min="12801" max="12801" width="3.6328125" style="118" customWidth="1"/>
    <col min="12802" max="12802" width="13.453125" style="118" customWidth="1"/>
    <col min="12803" max="12803" width="6.6328125" style="118" customWidth="1"/>
    <col min="12804" max="12820" width="5.6328125" style="118" customWidth="1"/>
    <col min="12821" max="12821" width="6.6328125" style="118" customWidth="1"/>
    <col min="12822" max="12822" width="13.453125" style="118" customWidth="1"/>
    <col min="12823" max="12823" width="3.08984375" style="118" customWidth="1"/>
    <col min="12824" max="12824" width="0.7265625" style="118" customWidth="1"/>
    <col min="12825" max="13056" width="9" style="118"/>
    <col min="13057" max="13057" width="3.6328125" style="118" customWidth="1"/>
    <col min="13058" max="13058" width="13.453125" style="118" customWidth="1"/>
    <col min="13059" max="13059" width="6.6328125" style="118" customWidth="1"/>
    <col min="13060" max="13076" width="5.6328125" style="118" customWidth="1"/>
    <col min="13077" max="13077" width="6.6328125" style="118" customWidth="1"/>
    <col min="13078" max="13078" width="13.453125" style="118" customWidth="1"/>
    <col min="13079" max="13079" width="3.08984375" style="118" customWidth="1"/>
    <col min="13080" max="13080" width="0.7265625" style="118" customWidth="1"/>
    <col min="13081" max="13312" width="9" style="118"/>
    <col min="13313" max="13313" width="3.6328125" style="118" customWidth="1"/>
    <col min="13314" max="13314" width="13.453125" style="118" customWidth="1"/>
    <col min="13315" max="13315" width="6.6328125" style="118" customWidth="1"/>
    <col min="13316" max="13332" width="5.6328125" style="118" customWidth="1"/>
    <col min="13333" max="13333" width="6.6328125" style="118" customWidth="1"/>
    <col min="13334" max="13334" width="13.453125" style="118" customWidth="1"/>
    <col min="13335" max="13335" width="3.08984375" style="118" customWidth="1"/>
    <col min="13336" max="13336" width="0.7265625" style="118" customWidth="1"/>
    <col min="13337" max="13568" width="9" style="118"/>
    <col min="13569" max="13569" width="3.6328125" style="118" customWidth="1"/>
    <col min="13570" max="13570" width="13.453125" style="118" customWidth="1"/>
    <col min="13571" max="13571" width="6.6328125" style="118" customWidth="1"/>
    <col min="13572" max="13588" width="5.6328125" style="118" customWidth="1"/>
    <col min="13589" max="13589" width="6.6328125" style="118" customWidth="1"/>
    <col min="13590" max="13590" width="13.453125" style="118" customWidth="1"/>
    <col min="13591" max="13591" width="3.08984375" style="118" customWidth="1"/>
    <col min="13592" max="13592" width="0.7265625" style="118" customWidth="1"/>
    <col min="13593" max="13824" width="9" style="118"/>
    <col min="13825" max="13825" width="3.6328125" style="118" customWidth="1"/>
    <col min="13826" max="13826" width="13.453125" style="118" customWidth="1"/>
    <col min="13827" max="13827" width="6.6328125" style="118" customWidth="1"/>
    <col min="13828" max="13844" width="5.6328125" style="118" customWidth="1"/>
    <col min="13845" max="13845" width="6.6328125" style="118" customWidth="1"/>
    <col min="13846" max="13846" width="13.453125" style="118" customWidth="1"/>
    <col min="13847" max="13847" width="3.08984375" style="118" customWidth="1"/>
    <col min="13848" max="13848" width="0.7265625" style="118" customWidth="1"/>
    <col min="13849" max="14080" width="9" style="118"/>
    <col min="14081" max="14081" width="3.6328125" style="118" customWidth="1"/>
    <col min="14082" max="14082" width="13.453125" style="118" customWidth="1"/>
    <col min="14083" max="14083" width="6.6328125" style="118" customWidth="1"/>
    <col min="14084" max="14100" width="5.6328125" style="118" customWidth="1"/>
    <col min="14101" max="14101" width="6.6328125" style="118" customWidth="1"/>
    <col min="14102" max="14102" width="13.453125" style="118" customWidth="1"/>
    <col min="14103" max="14103" width="3.08984375" style="118" customWidth="1"/>
    <col min="14104" max="14104" width="0.7265625" style="118" customWidth="1"/>
    <col min="14105" max="14336" width="9" style="118"/>
    <col min="14337" max="14337" width="3.6328125" style="118" customWidth="1"/>
    <col min="14338" max="14338" width="13.453125" style="118" customWidth="1"/>
    <col min="14339" max="14339" width="6.6328125" style="118" customWidth="1"/>
    <col min="14340" max="14356" width="5.6328125" style="118" customWidth="1"/>
    <col min="14357" max="14357" width="6.6328125" style="118" customWidth="1"/>
    <col min="14358" max="14358" width="13.453125" style="118" customWidth="1"/>
    <col min="14359" max="14359" width="3.08984375" style="118" customWidth="1"/>
    <col min="14360" max="14360" width="0.7265625" style="118" customWidth="1"/>
    <col min="14361" max="14592" width="9" style="118"/>
    <col min="14593" max="14593" width="3.6328125" style="118" customWidth="1"/>
    <col min="14594" max="14594" width="13.453125" style="118" customWidth="1"/>
    <col min="14595" max="14595" width="6.6328125" style="118" customWidth="1"/>
    <col min="14596" max="14612" width="5.6328125" style="118" customWidth="1"/>
    <col min="14613" max="14613" width="6.6328125" style="118" customWidth="1"/>
    <col min="14614" max="14614" width="13.453125" style="118" customWidth="1"/>
    <col min="14615" max="14615" width="3.08984375" style="118" customWidth="1"/>
    <col min="14616" max="14616" width="0.7265625" style="118" customWidth="1"/>
    <col min="14617" max="14848" width="9" style="118"/>
    <col min="14849" max="14849" width="3.6328125" style="118" customWidth="1"/>
    <col min="14850" max="14850" width="13.453125" style="118" customWidth="1"/>
    <col min="14851" max="14851" width="6.6328125" style="118" customWidth="1"/>
    <col min="14852" max="14868" width="5.6328125" style="118" customWidth="1"/>
    <col min="14869" max="14869" width="6.6328125" style="118" customWidth="1"/>
    <col min="14870" max="14870" width="13.453125" style="118" customWidth="1"/>
    <col min="14871" max="14871" width="3.08984375" style="118" customWidth="1"/>
    <col min="14872" max="14872" width="0.7265625" style="118" customWidth="1"/>
    <col min="14873" max="15104" width="9" style="118"/>
    <col min="15105" max="15105" width="3.6328125" style="118" customWidth="1"/>
    <col min="15106" max="15106" width="13.453125" style="118" customWidth="1"/>
    <col min="15107" max="15107" width="6.6328125" style="118" customWidth="1"/>
    <col min="15108" max="15124" width="5.6328125" style="118" customWidth="1"/>
    <col min="15125" max="15125" width="6.6328125" style="118" customWidth="1"/>
    <col min="15126" max="15126" width="13.453125" style="118" customWidth="1"/>
    <col min="15127" max="15127" width="3.08984375" style="118" customWidth="1"/>
    <col min="15128" max="15128" width="0.7265625" style="118" customWidth="1"/>
    <col min="15129" max="15360" width="9" style="118"/>
    <col min="15361" max="15361" width="3.6328125" style="118" customWidth="1"/>
    <col min="15362" max="15362" width="13.453125" style="118" customWidth="1"/>
    <col min="15363" max="15363" width="6.6328125" style="118" customWidth="1"/>
    <col min="15364" max="15380" width="5.6328125" style="118" customWidth="1"/>
    <col min="15381" max="15381" width="6.6328125" style="118" customWidth="1"/>
    <col min="15382" max="15382" width="13.453125" style="118" customWidth="1"/>
    <col min="15383" max="15383" width="3.08984375" style="118" customWidth="1"/>
    <col min="15384" max="15384" width="0.7265625" style="118" customWidth="1"/>
    <col min="15385" max="15616" width="9" style="118"/>
    <col min="15617" max="15617" width="3.6328125" style="118" customWidth="1"/>
    <col min="15618" max="15618" width="13.453125" style="118" customWidth="1"/>
    <col min="15619" max="15619" width="6.6328125" style="118" customWidth="1"/>
    <col min="15620" max="15636" width="5.6328125" style="118" customWidth="1"/>
    <col min="15637" max="15637" width="6.6328125" style="118" customWidth="1"/>
    <col min="15638" max="15638" width="13.453125" style="118" customWidth="1"/>
    <col min="15639" max="15639" width="3.08984375" style="118" customWidth="1"/>
    <col min="15640" max="15640" width="0.7265625" style="118" customWidth="1"/>
    <col min="15641" max="15872" width="9" style="118"/>
    <col min="15873" max="15873" width="3.6328125" style="118" customWidth="1"/>
    <col min="15874" max="15874" width="13.453125" style="118" customWidth="1"/>
    <col min="15875" max="15875" width="6.6328125" style="118" customWidth="1"/>
    <col min="15876" max="15892" width="5.6328125" style="118" customWidth="1"/>
    <col min="15893" max="15893" width="6.6328125" style="118" customWidth="1"/>
    <col min="15894" max="15894" width="13.453125" style="118" customWidth="1"/>
    <col min="15895" max="15895" width="3.08984375" style="118" customWidth="1"/>
    <col min="15896" max="15896" width="0.7265625" style="118" customWidth="1"/>
    <col min="15897" max="16128" width="9" style="118"/>
    <col min="16129" max="16129" width="3.6328125" style="118" customWidth="1"/>
    <col min="16130" max="16130" width="13.453125" style="118" customWidth="1"/>
    <col min="16131" max="16131" width="6.6328125" style="118" customWidth="1"/>
    <col min="16132" max="16148" width="5.6328125" style="118" customWidth="1"/>
    <col min="16149" max="16149" width="6.6328125" style="118" customWidth="1"/>
    <col min="16150" max="16150" width="13.453125" style="118" customWidth="1"/>
    <col min="16151" max="16151" width="3.08984375" style="118" customWidth="1"/>
    <col min="16152" max="16152" width="0.7265625" style="118" customWidth="1"/>
    <col min="16153" max="16384" width="9" style="118"/>
  </cols>
  <sheetData>
    <row r="1" spans="1:23" ht="17.25" customHeight="1" x14ac:dyDescent="0.2">
      <c r="A1" s="677" t="s">
        <v>255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</row>
    <row r="2" spans="1:23" ht="17.25" customHeight="1" thickBo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17.25" customHeight="1" x14ac:dyDescent="0.2">
      <c r="A3" s="120" t="s">
        <v>191</v>
      </c>
      <c r="B3" s="678">
        <f>'試合前データ入力（○）'!P4</f>
        <v>0</v>
      </c>
      <c r="C3" s="679"/>
      <c r="E3" s="190" t="s">
        <v>192</v>
      </c>
      <c r="F3" s="191" t="s">
        <v>193</v>
      </c>
      <c r="G3" s="191" t="s">
        <v>194</v>
      </c>
      <c r="H3" s="191" t="s">
        <v>195</v>
      </c>
      <c r="I3" s="191" t="s">
        <v>196</v>
      </c>
      <c r="J3" s="192" t="s">
        <v>197</v>
      </c>
      <c r="K3" s="193"/>
      <c r="L3" s="194"/>
      <c r="M3" s="195"/>
      <c r="N3" s="190" t="s">
        <v>192</v>
      </c>
      <c r="O3" s="191" t="s">
        <v>193</v>
      </c>
      <c r="P3" s="191" t="s">
        <v>194</v>
      </c>
      <c r="Q3" s="191" t="s">
        <v>195</v>
      </c>
      <c r="R3" s="191" t="s">
        <v>196</v>
      </c>
      <c r="S3" s="192" t="s">
        <v>197</v>
      </c>
      <c r="U3" s="678">
        <f>'試合前データ入力（○）'!S4</f>
        <v>0</v>
      </c>
      <c r="V3" s="679"/>
      <c r="W3" s="120" t="s">
        <v>191</v>
      </c>
    </row>
    <row r="4" spans="1:23" ht="17.25" customHeight="1" x14ac:dyDescent="0.2">
      <c r="A4" s="121" t="s">
        <v>198</v>
      </c>
      <c r="B4" s="680"/>
      <c r="C4" s="681"/>
      <c r="E4" s="682" t="s">
        <v>199</v>
      </c>
      <c r="F4" s="658"/>
      <c r="G4" s="658"/>
      <c r="H4" s="658"/>
      <c r="I4" s="658"/>
      <c r="J4" s="660"/>
      <c r="K4" s="674"/>
      <c r="L4" s="684"/>
      <c r="M4" s="674"/>
      <c r="N4" s="682" t="s">
        <v>199</v>
      </c>
      <c r="O4" s="658"/>
      <c r="P4" s="658"/>
      <c r="Q4" s="658"/>
      <c r="R4" s="658"/>
      <c r="S4" s="660"/>
      <c r="U4" s="680"/>
      <c r="V4" s="681"/>
      <c r="W4" s="121" t="s">
        <v>198</v>
      </c>
    </row>
    <row r="5" spans="1:23" ht="17.25" customHeight="1" x14ac:dyDescent="0.2">
      <c r="A5" s="122" t="s">
        <v>200</v>
      </c>
      <c r="B5" s="123" t="s">
        <v>201</v>
      </c>
      <c r="C5" s="124"/>
      <c r="E5" s="683"/>
      <c r="F5" s="659"/>
      <c r="G5" s="659"/>
      <c r="H5" s="659"/>
      <c r="I5" s="659"/>
      <c r="J5" s="661"/>
      <c r="K5" s="674"/>
      <c r="L5" s="684"/>
      <c r="M5" s="674"/>
      <c r="N5" s="683"/>
      <c r="O5" s="659"/>
      <c r="P5" s="659"/>
      <c r="Q5" s="659"/>
      <c r="R5" s="659"/>
      <c r="S5" s="661"/>
      <c r="U5" s="125" t="s">
        <v>201</v>
      </c>
      <c r="W5" s="121" t="s">
        <v>200</v>
      </c>
    </row>
    <row r="6" spans="1:23" ht="17.25" customHeight="1" x14ac:dyDescent="0.2">
      <c r="A6" s="126" t="s">
        <v>202</v>
      </c>
      <c r="B6" s="127"/>
      <c r="C6" s="128"/>
      <c r="E6" s="682" t="s">
        <v>203</v>
      </c>
      <c r="F6" s="658"/>
      <c r="G6" s="658"/>
      <c r="H6" s="658"/>
      <c r="I6" s="658"/>
      <c r="J6" s="660"/>
      <c r="K6" s="674"/>
      <c r="L6" s="684"/>
      <c r="M6" s="674"/>
      <c r="N6" s="682" t="s">
        <v>203</v>
      </c>
      <c r="O6" s="658"/>
      <c r="P6" s="658"/>
      <c r="Q6" s="658"/>
      <c r="R6" s="658"/>
      <c r="S6" s="660"/>
      <c r="U6" s="693"/>
      <c r="V6" s="673"/>
      <c r="W6" s="128" t="s">
        <v>202</v>
      </c>
    </row>
    <row r="7" spans="1:23" ht="17.25" customHeight="1" x14ac:dyDescent="0.2">
      <c r="A7" s="119"/>
      <c r="B7" s="119"/>
      <c r="C7" s="119"/>
      <c r="E7" s="683"/>
      <c r="F7" s="659"/>
      <c r="G7" s="659"/>
      <c r="H7" s="659"/>
      <c r="I7" s="659"/>
      <c r="J7" s="661"/>
      <c r="K7" s="674"/>
      <c r="L7" s="684"/>
      <c r="M7" s="674"/>
      <c r="N7" s="683"/>
      <c r="O7" s="659"/>
      <c r="P7" s="659"/>
      <c r="Q7" s="659"/>
      <c r="R7" s="659"/>
      <c r="S7" s="661"/>
      <c r="U7" s="119"/>
      <c r="V7" s="119"/>
      <c r="W7" s="119"/>
    </row>
    <row r="8" spans="1:23" ht="17.25" customHeight="1" x14ac:dyDescent="0.2">
      <c r="A8" s="129" t="s">
        <v>204</v>
      </c>
      <c r="B8" s="129" t="s">
        <v>205</v>
      </c>
      <c r="C8" s="689" t="s">
        <v>206</v>
      </c>
      <c r="D8" s="690"/>
      <c r="E8" s="675" t="s">
        <v>207</v>
      </c>
      <c r="F8" s="662"/>
      <c r="G8" s="662"/>
      <c r="H8" s="662"/>
      <c r="I8" s="662"/>
      <c r="J8" s="660"/>
      <c r="K8" s="674"/>
      <c r="L8" s="691"/>
      <c r="M8" s="674"/>
      <c r="N8" s="675" t="s">
        <v>207</v>
      </c>
      <c r="O8" s="662"/>
      <c r="P8" s="662"/>
      <c r="Q8" s="662"/>
      <c r="R8" s="662"/>
      <c r="S8" s="660"/>
      <c r="T8" s="686" t="s">
        <v>206</v>
      </c>
      <c r="U8" s="687"/>
      <c r="V8" s="129" t="s">
        <v>205</v>
      </c>
      <c r="W8" s="129" t="s">
        <v>204</v>
      </c>
    </row>
    <row r="9" spans="1:23" ht="17.25" customHeight="1" thickBot="1" x14ac:dyDescent="0.25">
      <c r="A9" s="130">
        <f>'試合前データ入力（○）'!C5</f>
        <v>1</v>
      </c>
      <c r="B9" s="131">
        <f>'試合前データ入力（○）'!E5</f>
        <v>0</v>
      </c>
      <c r="C9" s="132"/>
      <c r="E9" s="676"/>
      <c r="F9" s="663"/>
      <c r="G9" s="663"/>
      <c r="H9" s="663"/>
      <c r="I9" s="663"/>
      <c r="J9" s="685"/>
      <c r="K9" s="674"/>
      <c r="L9" s="691"/>
      <c r="M9" s="674"/>
      <c r="N9" s="676"/>
      <c r="O9" s="663"/>
      <c r="P9" s="663"/>
      <c r="Q9" s="663"/>
      <c r="R9" s="663"/>
      <c r="S9" s="685"/>
      <c r="U9" s="132"/>
      <c r="V9" s="131">
        <f>'試合前データ入力（○）'!I5</f>
        <v>0</v>
      </c>
      <c r="W9" s="130">
        <f>'試合前データ入力（○）'!G5</f>
        <v>1</v>
      </c>
    </row>
    <row r="10" spans="1:23" ht="17.25" customHeight="1" x14ac:dyDescent="0.2">
      <c r="A10" s="130">
        <f>'試合前データ入力（○）'!C6</f>
        <v>2</v>
      </c>
      <c r="B10" s="131">
        <f>'試合前データ入力（○）'!E6</f>
        <v>0</v>
      </c>
      <c r="C10" s="132"/>
      <c r="H10" s="688" t="s">
        <v>208</v>
      </c>
      <c r="I10" s="688"/>
      <c r="J10" s="688"/>
      <c r="K10" s="688"/>
      <c r="L10" s="688"/>
      <c r="M10" s="688"/>
      <c r="N10" s="688"/>
      <c r="O10" s="688"/>
      <c r="P10" s="688"/>
      <c r="U10" s="132"/>
      <c r="V10" s="131">
        <f>'試合前データ入力（○）'!I6</f>
        <v>0</v>
      </c>
      <c r="W10" s="130">
        <f>'試合前データ入力（○）'!G6</f>
        <v>2</v>
      </c>
    </row>
    <row r="11" spans="1:23" ht="17.25" customHeight="1" x14ac:dyDescent="0.2">
      <c r="A11" s="130">
        <f>'試合前データ入力（○）'!C7</f>
        <v>3</v>
      </c>
      <c r="B11" s="131">
        <f>'試合前データ入力（○）'!E7</f>
        <v>0</v>
      </c>
      <c r="C11" s="132"/>
      <c r="D11" s="666" t="s">
        <v>209</v>
      </c>
      <c r="E11" s="667"/>
      <c r="F11" s="666" t="s">
        <v>210</v>
      </c>
      <c r="G11" s="670" t="s">
        <v>211</v>
      </c>
      <c r="H11" s="672" t="s">
        <v>212</v>
      </c>
      <c r="I11" s="134" t="s">
        <v>213</v>
      </c>
      <c r="J11" s="135" t="s">
        <v>214</v>
      </c>
      <c r="K11" s="136" t="s">
        <v>215</v>
      </c>
      <c r="M11" s="666" t="s">
        <v>209</v>
      </c>
      <c r="N11" s="667"/>
      <c r="O11" s="666" t="s">
        <v>210</v>
      </c>
      <c r="P11" s="670" t="s">
        <v>211</v>
      </c>
      <c r="Q11" s="672" t="s">
        <v>212</v>
      </c>
      <c r="R11" s="134" t="s">
        <v>213</v>
      </c>
      <c r="S11" s="135" t="s">
        <v>214</v>
      </c>
      <c r="T11" s="136" t="s">
        <v>215</v>
      </c>
      <c r="U11" s="132"/>
      <c r="V11" s="131">
        <f>'試合前データ入力（○）'!I7</f>
        <v>0</v>
      </c>
      <c r="W11" s="130">
        <f>'試合前データ入力（○）'!G7</f>
        <v>3</v>
      </c>
    </row>
    <row r="12" spans="1:23" ht="17.25" customHeight="1" x14ac:dyDescent="0.2">
      <c r="A12" s="130">
        <f>'試合前データ入力（○）'!C8</f>
        <v>4</v>
      </c>
      <c r="B12" s="131">
        <f>'試合前データ入力（○）'!E8</f>
        <v>0</v>
      </c>
      <c r="C12" s="132"/>
      <c r="D12" s="668"/>
      <c r="E12" s="669"/>
      <c r="F12" s="668"/>
      <c r="G12" s="671"/>
      <c r="H12" s="673"/>
      <c r="I12" s="137" t="s">
        <v>216</v>
      </c>
      <c r="J12" s="138" t="s">
        <v>217</v>
      </c>
      <c r="K12" s="139" t="s">
        <v>217</v>
      </c>
      <c r="L12" s="119"/>
      <c r="M12" s="668"/>
      <c r="N12" s="669"/>
      <c r="O12" s="668"/>
      <c r="P12" s="671"/>
      <c r="Q12" s="673"/>
      <c r="R12" s="137" t="s">
        <v>216</v>
      </c>
      <c r="S12" s="138" t="s">
        <v>217</v>
      </c>
      <c r="T12" s="139" t="s">
        <v>217</v>
      </c>
      <c r="U12" s="132"/>
      <c r="V12" s="131">
        <f>'試合前データ入力（○）'!I8</f>
        <v>0</v>
      </c>
      <c r="W12" s="130">
        <f>'試合前データ入力（○）'!G8</f>
        <v>4</v>
      </c>
    </row>
    <row r="13" spans="1:23" ht="17.25" customHeight="1" x14ac:dyDescent="0.2">
      <c r="A13" s="130">
        <f>'試合前データ入力（○）'!C9</f>
        <v>5</v>
      </c>
      <c r="B13" s="131">
        <f>'試合前データ入力（○）'!E9</f>
        <v>0</v>
      </c>
      <c r="C13" s="132"/>
      <c r="D13" s="664" t="s">
        <v>218</v>
      </c>
      <c r="E13" s="665"/>
      <c r="F13" s="140"/>
      <c r="G13" s="141" t="s">
        <v>211</v>
      </c>
      <c r="H13" s="142"/>
      <c r="I13" s="140"/>
      <c r="J13" s="141"/>
      <c r="K13" s="142"/>
      <c r="L13" s="119"/>
      <c r="M13" s="664" t="s">
        <v>218</v>
      </c>
      <c r="N13" s="665"/>
      <c r="O13" s="140"/>
      <c r="P13" s="141" t="s">
        <v>211</v>
      </c>
      <c r="Q13" s="142"/>
      <c r="R13" s="140"/>
      <c r="S13" s="141"/>
      <c r="T13" s="142"/>
      <c r="U13" s="132"/>
      <c r="V13" s="131">
        <f>'試合前データ入力（○）'!I9</f>
        <v>0</v>
      </c>
      <c r="W13" s="130">
        <f>'試合前データ入力（○）'!G9</f>
        <v>5</v>
      </c>
    </row>
    <row r="14" spans="1:23" ht="17.25" customHeight="1" x14ac:dyDescent="0.2">
      <c r="A14" s="130">
        <f>'試合前データ入力（○）'!C10</f>
        <v>6</v>
      </c>
      <c r="B14" s="131">
        <f>'試合前データ入力（○）'!E10</f>
        <v>0</v>
      </c>
      <c r="C14" s="132"/>
      <c r="D14" s="664" t="s">
        <v>218</v>
      </c>
      <c r="E14" s="665"/>
      <c r="F14" s="140"/>
      <c r="G14" s="141" t="s">
        <v>211</v>
      </c>
      <c r="H14" s="142"/>
      <c r="I14" s="140"/>
      <c r="J14" s="141"/>
      <c r="K14" s="142"/>
      <c r="L14" s="119"/>
      <c r="M14" s="664" t="s">
        <v>218</v>
      </c>
      <c r="N14" s="665"/>
      <c r="O14" s="140"/>
      <c r="P14" s="141" t="s">
        <v>211</v>
      </c>
      <c r="Q14" s="142"/>
      <c r="R14" s="140"/>
      <c r="S14" s="141"/>
      <c r="T14" s="142"/>
      <c r="U14" s="132"/>
      <c r="V14" s="131">
        <f>'試合前データ入力（○）'!I10</f>
        <v>0</v>
      </c>
      <c r="W14" s="130">
        <f>'試合前データ入力（○）'!G10</f>
        <v>6</v>
      </c>
    </row>
    <row r="15" spans="1:23" ht="17.25" customHeight="1" x14ac:dyDescent="0.2">
      <c r="A15" s="130">
        <f>'試合前データ入力（○）'!C11</f>
        <v>7</v>
      </c>
      <c r="B15" s="131">
        <f>'試合前データ入力（○）'!E11</f>
        <v>0</v>
      </c>
      <c r="C15" s="132"/>
      <c r="D15" s="664" t="s">
        <v>218</v>
      </c>
      <c r="E15" s="665"/>
      <c r="F15" s="140"/>
      <c r="G15" s="141" t="s">
        <v>211</v>
      </c>
      <c r="H15" s="142"/>
      <c r="I15" s="140"/>
      <c r="J15" s="141"/>
      <c r="K15" s="142"/>
      <c r="L15" s="119"/>
      <c r="M15" s="664" t="s">
        <v>218</v>
      </c>
      <c r="N15" s="665"/>
      <c r="O15" s="140"/>
      <c r="P15" s="141" t="s">
        <v>211</v>
      </c>
      <c r="Q15" s="142"/>
      <c r="R15" s="140"/>
      <c r="S15" s="141"/>
      <c r="T15" s="142"/>
      <c r="U15" s="132"/>
      <c r="V15" s="131">
        <f>'試合前データ入力（○）'!I11</f>
        <v>0</v>
      </c>
      <c r="W15" s="130">
        <f>'試合前データ入力（○）'!G11</f>
        <v>7</v>
      </c>
    </row>
    <row r="16" spans="1:23" ht="17.25" customHeight="1" x14ac:dyDescent="0.2">
      <c r="A16" s="130">
        <f>'試合前データ入力（○）'!C12</f>
        <v>8</v>
      </c>
      <c r="B16" s="131">
        <f>'試合前データ入力（○）'!E12</f>
        <v>0</v>
      </c>
      <c r="C16" s="132"/>
      <c r="D16" s="664" t="s">
        <v>218</v>
      </c>
      <c r="E16" s="665"/>
      <c r="F16" s="140"/>
      <c r="G16" s="141" t="s">
        <v>211</v>
      </c>
      <c r="H16" s="142"/>
      <c r="I16" s="140"/>
      <c r="J16" s="141"/>
      <c r="K16" s="142"/>
      <c r="L16" s="119"/>
      <c r="M16" s="664" t="s">
        <v>218</v>
      </c>
      <c r="N16" s="665"/>
      <c r="O16" s="140"/>
      <c r="P16" s="141" t="s">
        <v>211</v>
      </c>
      <c r="Q16" s="142"/>
      <c r="R16" s="140"/>
      <c r="S16" s="141"/>
      <c r="T16" s="142"/>
      <c r="U16" s="132"/>
      <c r="V16" s="131">
        <f>'試合前データ入力（○）'!I12</f>
        <v>0</v>
      </c>
      <c r="W16" s="130">
        <f>'試合前データ入力（○）'!G12</f>
        <v>8</v>
      </c>
    </row>
    <row r="17" spans="1:23" ht="17.25" customHeight="1" x14ac:dyDescent="0.2">
      <c r="A17" s="130">
        <f>'試合前データ入力（○）'!C13</f>
        <v>9</v>
      </c>
      <c r="B17" s="131">
        <f>'試合前データ入力（○）'!E13</f>
        <v>0</v>
      </c>
      <c r="C17" s="132"/>
      <c r="D17" s="664" t="s">
        <v>218</v>
      </c>
      <c r="E17" s="665"/>
      <c r="F17" s="140"/>
      <c r="G17" s="141" t="s">
        <v>211</v>
      </c>
      <c r="H17" s="142"/>
      <c r="I17" s="140"/>
      <c r="J17" s="141"/>
      <c r="K17" s="142"/>
      <c r="L17" s="119"/>
      <c r="M17" s="664" t="s">
        <v>218</v>
      </c>
      <c r="N17" s="665"/>
      <c r="O17" s="140"/>
      <c r="P17" s="141" t="s">
        <v>211</v>
      </c>
      <c r="Q17" s="142"/>
      <c r="R17" s="140"/>
      <c r="S17" s="141"/>
      <c r="T17" s="142"/>
      <c r="U17" s="132"/>
      <c r="V17" s="131">
        <f>'試合前データ入力（○）'!I13</f>
        <v>0</v>
      </c>
      <c r="W17" s="130">
        <f>'試合前データ入力（○）'!G13</f>
        <v>9</v>
      </c>
    </row>
    <row r="18" spans="1:23" ht="17.25" customHeight="1" x14ac:dyDescent="0.2">
      <c r="A18" s="130">
        <f>'試合前データ入力（○）'!C14</f>
        <v>10</v>
      </c>
      <c r="B18" s="131">
        <f>'試合前データ入力（○）'!E14</f>
        <v>0</v>
      </c>
      <c r="C18" s="132"/>
      <c r="D18" s="664" t="s">
        <v>218</v>
      </c>
      <c r="E18" s="665"/>
      <c r="F18" s="140"/>
      <c r="G18" s="141" t="s">
        <v>211</v>
      </c>
      <c r="H18" s="142"/>
      <c r="I18" s="140"/>
      <c r="J18" s="141"/>
      <c r="K18" s="142"/>
      <c r="L18" s="119"/>
      <c r="M18" s="664" t="s">
        <v>218</v>
      </c>
      <c r="N18" s="665"/>
      <c r="O18" s="140"/>
      <c r="P18" s="141" t="s">
        <v>211</v>
      </c>
      <c r="Q18" s="142"/>
      <c r="R18" s="140"/>
      <c r="S18" s="141"/>
      <c r="T18" s="142"/>
      <c r="U18" s="132"/>
      <c r="V18" s="131">
        <f>'試合前データ入力（○）'!I14</f>
        <v>0</v>
      </c>
      <c r="W18" s="130">
        <f>'試合前データ入力（○）'!G14</f>
        <v>10</v>
      </c>
    </row>
    <row r="19" spans="1:23" ht="17.25" customHeight="1" x14ac:dyDescent="0.2">
      <c r="A19" s="130">
        <f>'試合前データ入力（○）'!C15</f>
        <v>11</v>
      </c>
      <c r="B19" s="131">
        <f>'試合前データ入力（○）'!E15</f>
        <v>0</v>
      </c>
      <c r="C19" s="132"/>
      <c r="D19" s="664" t="s">
        <v>218</v>
      </c>
      <c r="E19" s="665"/>
      <c r="F19" s="140"/>
      <c r="G19" s="141" t="s">
        <v>211</v>
      </c>
      <c r="H19" s="142"/>
      <c r="I19" s="140"/>
      <c r="J19" s="141"/>
      <c r="K19" s="142"/>
      <c r="L19" s="119"/>
      <c r="M19" s="664" t="s">
        <v>218</v>
      </c>
      <c r="N19" s="665"/>
      <c r="O19" s="140"/>
      <c r="P19" s="141" t="s">
        <v>211</v>
      </c>
      <c r="Q19" s="142"/>
      <c r="R19" s="140"/>
      <c r="S19" s="141"/>
      <c r="T19" s="142"/>
      <c r="U19" s="132"/>
      <c r="V19" s="131">
        <f>'試合前データ入力（○）'!I15</f>
        <v>0</v>
      </c>
      <c r="W19" s="130">
        <f>'試合前データ入力（○）'!G15</f>
        <v>11</v>
      </c>
    </row>
    <row r="20" spans="1:23" ht="17.25" customHeight="1" x14ac:dyDescent="0.2">
      <c r="A20" s="130">
        <f>'試合前データ入力（○）'!C16</f>
        <v>12</v>
      </c>
      <c r="B20" s="131">
        <f>'試合前データ入力（○）'!E16</f>
        <v>0</v>
      </c>
      <c r="C20" s="132"/>
      <c r="D20" s="664" t="s">
        <v>218</v>
      </c>
      <c r="E20" s="665"/>
      <c r="F20" s="140"/>
      <c r="G20" s="141" t="s">
        <v>211</v>
      </c>
      <c r="H20" s="142"/>
      <c r="I20" s="140"/>
      <c r="J20" s="141"/>
      <c r="K20" s="142"/>
      <c r="L20" s="119"/>
      <c r="M20" s="664" t="s">
        <v>218</v>
      </c>
      <c r="N20" s="665"/>
      <c r="O20" s="140"/>
      <c r="P20" s="141" t="s">
        <v>211</v>
      </c>
      <c r="Q20" s="142"/>
      <c r="R20" s="140"/>
      <c r="S20" s="141"/>
      <c r="T20" s="142"/>
      <c r="U20" s="132"/>
      <c r="V20" s="131">
        <f>'試合前データ入力（○）'!I16</f>
        <v>0</v>
      </c>
      <c r="W20" s="130">
        <f>'試合前データ入力（○）'!G16</f>
        <v>12</v>
      </c>
    </row>
    <row r="21" spans="1:23" ht="17.25" customHeight="1" x14ac:dyDescent="0.2">
      <c r="A21" s="130">
        <f>'試合前データ入力（○）'!C17</f>
        <v>13</v>
      </c>
      <c r="B21" s="131">
        <f>'試合前データ入力（○）'!E17</f>
        <v>0</v>
      </c>
      <c r="C21" s="132"/>
      <c r="D21" s="664" t="s">
        <v>218</v>
      </c>
      <c r="E21" s="665"/>
      <c r="F21" s="140"/>
      <c r="G21" s="141" t="s">
        <v>211</v>
      </c>
      <c r="H21" s="142"/>
      <c r="I21" s="140"/>
      <c r="J21" s="141"/>
      <c r="K21" s="142"/>
      <c r="L21" s="119"/>
      <c r="M21" s="664" t="s">
        <v>218</v>
      </c>
      <c r="N21" s="665"/>
      <c r="O21" s="140"/>
      <c r="P21" s="141" t="s">
        <v>211</v>
      </c>
      <c r="Q21" s="142"/>
      <c r="R21" s="140"/>
      <c r="S21" s="141"/>
      <c r="T21" s="142"/>
      <c r="U21" s="132"/>
      <c r="V21" s="131">
        <f>'試合前データ入力（○）'!I17</f>
        <v>0</v>
      </c>
      <c r="W21" s="130">
        <f>'試合前データ入力（○）'!G17</f>
        <v>13</v>
      </c>
    </row>
    <row r="22" spans="1:23" ht="17.25" customHeight="1" x14ac:dyDescent="0.2">
      <c r="A22" s="130">
        <f>'試合前データ入力（○）'!C18</f>
        <v>14</v>
      </c>
      <c r="B22" s="131">
        <f>'試合前データ入力（○）'!E18</f>
        <v>0</v>
      </c>
      <c r="C22" s="132"/>
      <c r="D22" s="664" t="s">
        <v>218</v>
      </c>
      <c r="E22" s="665"/>
      <c r="F22" s="140"/>
      <c r="G22" s="141" t="s">
        <v>211</v>
      </c>
      <c r="H22" s="142"/>
      <c r="I22" s="140"/>
      <c r="J22" s="141"/>
      <c r="K22" s="142"/>
      <c r="L22" s="119"/>
      <c r="M22" s="664" t="s">
        <v>218</v>
      </c>
      <c r="N22" s="665"/>
      <c r="O22" s="140"/>
      <c r="P22" s="141" t="s">
        <v>211</v>
      </c>
      <c r="Q22" s="142"/>
      <c r="R22" s="140"/>
      <c r="S22" s="141"/>
      <c r="T22" s="142"/>
      <c r="U22" s="132"/>
      <c r="V22" s="131">
        <f>'試合前データ入力（○）'!I18</f>
        <v>0</v>
      </c>
      <c r="W22" s="130">
        <f>'試合前データ入力（○）'!G18</f>
        <v>14</v>
      </c>
    </row>
    <row r="23" spans="1:23" ht="17.25" customHeight="1" x14ac:dyDescent="0.2">
      <c r="A23" s="130">
        <f>'試合前データ入力（○）'!C19</f>
        <v>15</v>
      </c>
      <c r="B23" s="131">
        <f>'試合前データ入力（○）'!E19</f>
        <v>0</v>
      </c>
      <c r="C23" s="132"/>
      <c r="D23" s="664" t="s">
        <v>218</v>
      </c>
      <c r="E23" s="665"/>
      <c r="F23" s="140"/>
      <c r="G23" s="141" t="s">
        <v>211</v>
      </c>
      <c r="H23" s="142"/>
      <c r="I23" s="140"/>
      <c r="J23" s="141"/>
      <c r="K23" s="142"/>
      <c r="L23" s="119"/>
      <c r="M23" s="664" t="s">
        <v>218</v>
      </c>
      <c r="N23" s="665"/>
      <c r="O23" s="140"/>
      <c r="P23" s="141" t="s">
        <v>211</v>
      </c>
      <c r="Q23" s="142"/>
      <c r="R23" s="140"/>
      <c r="S23" s="141"/>
      <c r="T23" s="142"/>
      <c r="U23" s="132"/>
      <c r="V23" s="131">
        <f>'試合前データ入力（○）'!I19</f>
        <v>0</v>
      </c>
      <c r="W23" s="130">
        <f>'試合前データ入力（○）'!G19</f>
        <v>15</v>
      </c>
    </row>
    <row r="24" spans="1:23" ht="17.25" customHeight="1" x14ac:dyDescent="0.2">
      <c r="A24" s="130">
        <f>'試合前データ入力（○）'!C20</f>
        <v>16</v>
      </c>
      <c r="B24" s="131">
        <f>'試合前データ入力（○）'!E20</f>
        <v>0</v>
      </c>
      <c r="C24" s="132"/>
      <c r="D24" s="664" t="s">
        <v>218</v>
      </c>
      <c r="E24" s="665"/>
      <c r="F24" s="140"/>
      <c r="G24" s="141" t="s">
        <v>211</v>
      </c>
      <c r="H24" s="142"/>
      <c r="I24" s="140"/>
      <c r="J24" s="141"/>
      <c r="K24" s="142"/>
      <c r="L24" s="119"/>
      <c r="M24" s="664" t="s">
        <v>218</v>
      </c>
      <c r="N24" s="665"/>
      <c r="O24" s="140"/>
      <c r="P24" s="141" t="s">
        <v>211</v>
      </c>
      <c r="Q24" s="142"/>
      <c r="R24" s="140"/>
      <c r="S24" s="141"/>
      <c r="T24" s="142"/>
      <c r="U24" s="132"/>
      <c r="V24" s="131">
        <f>'試合前データ入力（○）'!I20</f>
        <v>0</v>
      </c>
      <c r="W24" s="130">
        <f>'試合前データ入力（○）'!G20</f>
        <v>16</v>
      </c>
    </row>
    <row r="25" spans="1:23" ht="17.25" customHeight="1" x14ac:dyDescent="0.2">
      <c r="A25" s="130">
        <f>'試合前データ入力（○）'!C21</f>
        <v>17</v>
      </c>
      <c r="B25" s="131">
        <f>'試合前データ入力（○）'!E21</f>
        <v>0</v>
      </c>
      <c r="C25" s="132"/>
      <c r="D25" s="664" t="s">
        <v>218</v>
      </c>
      <c r="E25" s="665"/>
      <c r="F25" s="140"/>
      <c r="G25" s="141" t="s">
        <v>211</v>
      </c>
      <c r="H25" s="142"/>
      <c r="I25" s="140"/>
      <c r="J25" s="141"/>
      <c r="K25" s="142"/>
      <c r="L25" s="119"/>
      <c r="M25" s="664" t="s">
        <v>218</v>
      </c>
      <c r="N25" s="665"/>
      <c r="O25" s="140"/>
      <c r="P25" s="141" t="s">
        <v>211</v>
      </c>
      <c r="Q25" s="142"/>
      <c r="R25" s="140"/>
      <c r="S25" s="141"/>
      <c r="T25" s="142"/>
      <c r="U25" s="132"/>
      <c r="V25" s="131">
        <f>'試合前データ入力（○）'!I21</f>
        <v>0</v>
      </c>
      <c r="W25" s="130">
        <f>'試合前データ入力（○）'!G21</f>
        <v>17</v>
      </c>
    </row>
    <row r="26" spans="1:23" ht="17.25" customHeight="1" x14ac:dyDescent="0.2">
      <c r="A26" s="130">
        <f>'試合前データ入力（○）'!C22</f>
        <v>18</v>
      </c>
      <c r="B26" s="131">
        <f>'試合前データ入力（○）'!E22</f>
        <v>0</v>
      </c>
      <c r="C26" s="132"/>
      <c r="D26" s="664" t="s">
        <v>218</v>
      </c>
      <c r="E26" s="665"/>
      <c r="F26" s="140"/>
      <c r="G26" s="141" t="s">
        <v>211</v>
      </c>
      <c r="H26" s="142"/>
      <c r="I26" s="140"/>
      <c r="J26" s="141"/>
      <c r="K26" s="142"/>
      <c r="L26" s="119"/>
      <c r="M26" s="664" t="s">
        <v>218</v>
      </c>
      <c r="N26" s="665"/>
      <c r="O26" s="140"/>
      <c r="P26" s="141" t="s">
        <v>211</v>
      </c>
      <c r="Q26" s="142"/>
      <c r="R26" s="140"/>
      <c r="S26" s="141"/>
      <c r="T26" s="142"/>
      <c r="U26" s="132"/>
      <c r="V26" s="131">
        <f>'試合前データ入力（○）'!I22</f>
        <v>0</v>
      </c>
      <c r="W26" s="130">
        <f>'試合前データ入力（○）'!G22</f>
        <v>18</v>
      </c>
    </row>
    <row r="27" spans="1:23" ht="17.25" customHeight="1" x14ac:dyDescent="0.2">
      <c r="A27" s="130">
        <f>'試合前データ入力（○）'!C23</f>
        <v>19</v>
      </c>
      <c r="B27" s="131">
        <f>'試合前データ入力（○）'!E23</f>
        <v>0</v>
      </c>
      <c r="C27" s="132"/>
      <c r="D27" s="664" t="s">
        <v>218</v>
      </c>
      <c r="E27" s="665"/>
      <c r="F27" s="140"/>
      <c r="G27" s="141" t="s">
        <v>211</v>
      </c>
      <c r="H27" s="142"/>
      <c r="I27" s="140"/>
      <c r="J27" s="141"/>
      <c r="K27" s="142"/>
      <c r="L27" s="119"/>
      <c r="M27" s="664" t="s">
        <v>218</v>
      </c>
      <c r="N27" s="665"/>
      <c r="O27" s="140"/>
      <c r="P27" s="141" t="s">
        <v>211</v>
      </c>
      <c r="Q27" s="142"/>
      <c r="R27" s="140"/>
      <c r="S27" s="141"/>
      <c r="T27" s="142"/>
      <c r="U27" s="132"/>
      <c r="V27" s="131">
        <f>'試合前データ入力（○）'!I23</f>
        <v>0</v>
      </c>
      <c r="W27" s="130">
        <f>'試合前データ入力（○）'!G23</f>
        <v>19</v>
      </c>
    </row>
    <row r="28" spans="1:23" ht="17.25" customHeight="1" x14ac:dyDescent="0.2">
      <c r="A28" s="130">
        <f>'試合前データ入力（○）'!C24</f>
        <v>20</v>
      </c>
      <c r="B28" s="131">
        <f>'試合前データ入力（○）'!E24</f>
        <v>0</v>
      </c>
      <c r="C28" s="132"/>
      <c r="D28" s="664" t="s">
        <v>218</v>
      </c>
      <c r="E28" s="665"/>
      <c r="F28" s="140"/>
      <c r="G28" s="141" t="s">
        <v>211</v>
      </c>
      <c r="H28" s="142"/>
      <c r="I28" s="140"/>
      <c r="J28" s="141"/>
      <c r="K28" s="142"/>
      <c r="M28" s="664" t="s">
        <v>218</v>
      </c>
      <c r="N28" s="665"/>
      <c r="O28" s="140"/>
      <c r="P28" s="141" t="s">
        <v>211</v>
      </c>
      <c r="Q28" s="142"/>
      <c r="R28" s="140"/>
      <c r="S28" s="141"/>
      <c r="T28" s="142"/>
      <c r="U28" s="132"/>
      <c r="V28" s="131">
        <f>'試合前データ入力（○）'!I24</f>
        <v>0</v>
      </c>
      <c r="W28" s="130">
        <f>'試合前データ入力（○）'!G24</f>
        <v>20</v>
      </c>
    </row>
    <row r="29" spans="1:23" ht="17.25" customHeight="1" x14ac:dyDescent="0.2">
      <c r="A29" s="130">
        <f>'試合前データ入力（○）'!C25</f>
        <v>21</v>
      </c>
      <c r="B29" s="131">
        <f>'試合前データ入力（○）'!E25</f>
        <v>0</v>
      </c>
      <c r="C29" s="132"/>
      <c r="D29" s="119"/>
      <c r="E29" s="119"/>
      <c r="F29" s="119"/>
      <c r="G29" s="133"/>
      <c r="H29" s="133"/>
      <c r="I29" s="119"/>
      <c r="J29" s="697" t="s">
        <v>219</v>
      </c>
      <c r="K29" s="697"/>
      <c r="L29" s="697"/>
      <c r="M29" s="697"/>
      <c r="N29" s="697"/>
      <c r="O29" s="119"/>
      <c r="P29" s="119"/>
      <c r="Q29" s="119"/>
      <c r="R29" s="119"/>
      <c r="S29" s="119"/>
      <c r="T29" s="119"/>
      <c r="U29" s="132"/>
      <c r="V29" s="131">
        <f>'試合前データ入力（○）'!I25</f>
        <v>0</v>
      </c>
      <c r="W29" s="130">
        <f>'試合前データ入力（○）'!G25</f>
        <v>21</v>
      </c>
    </row>
    <row r="30" spans="1:23" ht="17.25" customHeight="1" x14ac:dyDescent="0.2">
      <c r="A30" s="130">
        <f>'試合前データ入力（○）'!C26</f>
        <v>22</v>
      </c>
      <c r="B30" s="131">
        <f>'試合前データ入力（○）'!E26</f>
        <v>0</v>
      </c>
      <c r="C30" s="132"/>
      <c r="D30" s="143" t="s">
        <v>220</v>
      </c>
      <c r="E30" s="692" t="s">
        <v>205</v>
      </c>
      <c r="F30" s="692"/>
      <c r="G30" s="692" t="s">
        <v>209</v>
      </c>
      <c r="H30" s="692"/>
      <c r="I30" s="692" t="s">
        <v>221</v>
      </c>
      <c r="J30" s="692"/>
      <c r="K30" s="692"/>
      <c r="L30" s="119"/>
      <c r="M30" s="143" t="s">
        <v>220</v>
      </c>
      <c r="N30" s="692" t="s">
        <v>205</v>
      </c>
      <c r="O30" s="692"/>
      <c r="P30" s="692" t="s">
        <v>209</v>
      </c>
      <c r="Q30" s="692"/>
      <c r="R30" s="692" t="s">
        <v>221</v>
      </c>
      <c r="S30" s="692"/>
      <c r="T30" s="692"/>
      <c r="U30" s="132"/>
      <c r="V30" s="131">
        <f>'試合前データ入力（○）'!I26</f>
        <v>0</v>
      </c>
      <c r="W30" s="130">
        <f>'試合前データ入力（○）'!G26</f>
        <v>22</v>
      </c>
    </row>
    <row r="31" spans="1:23" ht="17.25" customHeight="1" x14ac:dyDescent="0.2">
      <c r="A31" s="130">
        <f>'試合前データ入力（○）'!C27</f>
        <v>23</v>
      </c>
      <c r="B31" s="131">
        <f>'試合前データ入力（○）'!E27</f>
        <v>0</v>
      </c>
      <c r="C31" s="119"/>
      <c r="D31" s="144"/>
      <c r="E31" s="694"/>
      <c r="F31" s="694"/>
      <c r="G31" s="695" t="s">
        <v>222</v>
      </c>
      <c r="H31" s="696"/>
      <c r="I31" s="692" t="s">
        <v>221</v>
      </c>
      <c r="J31" s="692"/>
      <c r="K31" s="692"/>
      <c r="L31" s="119"/>
      <c r="M31" s="144"/>
      <c r="N31" s="694"/>
      <c r="O31" s="694"/>
      <c r="P31" s="695" t="s">
        <v>222</v>
      </c>
      <c r="Q31" s="696"/>
      <c r="R31" s="692" t="s">
        <v>221</v>
      </c>
      <c r="S31" s="692"/>
      <c r="T31" s="692"/>
      <c r="U31" s="119"/>
      <c r="V31" s="131">
        <f>'試合前データ入力（○）'!I27</f>
        <v>0</v>
      </c>
      <c r="W31" s="130">
        <f>'試合前データ入力（○）'!G27</f>
        <v>23</v>
      </c>
    </row>
    <row r="32" spans="1:23" ht="17.25" customHeight="1" x14ac:dyDescent="0.2">
      <c r="A32" s="130">
        <f>'試合前データ入力（○）'!C28</f>
        <v>24</v>
      </c>
      <c r="B32" s="131">
        <f>'試合前データ入力（○）'!E28</f>
        <v>0</v>
      </c>
      <c r="D32" s="144"/>
      <c r="E32" s="694"/>
      <c r="F32" s="694"/>
      <c r="G32" s="695" t="s">
        <v>222</v>
      </c>
      <c r="H32" s="696"/>
      <c r="I32" s="692" t="s">
        <v>221</v>
      </c>
      <c r="J32" s="692"/>
      <c r="K32" s="692"/>
      <c r="L32" s="119"/>
      <c r="M32" s="144"/>
      <c r="N32" s="694"/>
      <c r="O32" s="694"/>
      <c r="P32" s="695" t="s">
        <v>222</v>
      </c>
      <c r="Q32" s="696"/>
      <c r="R32" s="692" t="s">
        <v>221</v>
      </c>
      <c r="S32" s="692"/>
      <c r="T32" s="692"/>
      <c r="V32" s="131">
        <f>'試合前データ入力（○）'!I28</f>
        <v>0</v>
      </c>
      <c r="W32" s="130">
        <f>'試合前データ入力（○）'!G28</f>
        <v>24</v>
      </c>
    </row>
    <row r="33" spans="1:23" ht="17.25" customHeight="1" x14ac:dyDescent="0.2">
      <c r="A33" s="130">
        <f>'試合前データ入力（○）'!C29</f>
        <v>25</v>
      </c>
      <c r="B33" s="131">
        <f>'試合前データ入力（○）'!E29</f>
        <v>0</v>
      </c>
      <c r="D33" s="144"/>
      <c r="E33" s="694"/>
      <c r="F33" s="694"/>
      <c r="G33" s="695" t="s">
        <v>222</v>
      </c>
      <c r="H33" s="696"/>
      <c r="I33" s="692" t="s">
        <v>221</v>
      </c>
      <c r="J33" s="692"/>
      <c r="K33" s="692"/>
      <c r="L33" s="119"/>
      <c r="M33" s="144"/>
      <c r="N33" s="694"/>
      <c r="O33" s="694"/>
      <c r="P33" s="695" t="s">
        <v>222</v>
      </c>
      <c r="Q33" s="696"/>
      <c r="R33" s="692" t="s">
        <v>221</v>
      </c>
      <c r="S33" s="692"/>
      <c r="T33" s="692"/>
      <c r="V33" s="131">
        <f>'試合前データ入力（○）'!I29</f>
        <v>0</v>
      </c>
      <c r="W33" s="130">
        <f>'試合前データ入力（○）'!G29</f>
        <v>25</v>
      </c>
    </row>
  </sheetData>
  <mergeCells count="117">
    <mergeCell ref="U6:V6"/>
    <mergeCell ref="E33:F33"/>
    <mergeCell ref="G33:H33"/>
    <mergeCell ref="I33:K33"/>
    <mergeCell ref="N33:O33"/>
    <mergeCell ref="P33:Q33"/>
    <mergeCell ref="R33:T33"/>
    <mergeCell ref="E32:F32"/>
    <mergeCell ref="G32:H32"/>
    <mergeCell ref="I32:K32"/>
    <mergeCell ref="N32:O32"/>
    <mergeCell ref="P32:Q32"/>
    <mergeCell ref="R32:T32"/>
    <mergeCell ref="E31:F31"/>
    <mergeCell ref="G31:H31"/>
    <mergeCell ref="I31:K31"/>
    <mergeCell ref="N31:O31"/>
    <mergeCell ref="P31:Q31"/>
    <mergeCell ref="R31:T31"/>
    <mergeCell ref="J29:N29"/>
    <mergeCell ref="E30:F30"/>
    <mergeCell ref="G30:H30"/>
    <mergeCell ref="I30:K30"/>
    <mergeCell ref="N30:O30"/>
    <mergeCell ref="R30:T30"/>
    <mergeCell ref="M16:N16"/>
    <mergeCell ref="D17:E17"/>
    <mergeCell ref="M17:N17"/>
    <mergeCell ref="D18:E18"/>
    <mergeCell ref="M18:N18"/>
    <mergeCell ref="D25:E25"/>
    <mergeCell ref="M25:N25"/>
    <mergeCell ref="D26:E26"/>
    <mergeCell ref="M26:N26"/>
    <mergeCell ref="M21:N21"/>
    <mergeCell ref="D16:E16"/>
    <mergeCell ref="P30:Q30"/>
    <mergeCell ref="D27:E27"/>
    <mergeCell ref="M27:N27"/>
    <mergeCell ref="D22:E22"/>
    <mergeCell ref="M22:N22"/>
    <mergeCell ref="D23:E23"/>
    <mergeCell ref="M23:N23"/>
    <mergeCell ref="D24:E24"/>
    <mergeCell ref="M24:N24"/>
    <mergeCell ref="S8:S9"/>
    <mergeCell ref="T8:U8"/>
    <mergeCell ref="H10:P10"/>
    <mergeCell ref="S6:S7"/>
    <mergeCell ref="C8:D8"/>
    <mergeCell ref="E8:E9"/>
    <mergeCell ref="F8:F9"/>
    <mergeCell ref="G8:G9"/>
    <mergeCell ref="H8:H9"/>
    <mergeCell ref="I8:I9"/>
    <mergeCell ref="J8:J9"/>
    <mergeCell ref="K8:K9"/>
    <mergeCell ref="L8:L9"/>
    <mergeCell ref="J6:J7"/>
    <mergeCell ref="K6:K7"/>
    <mergeCell ref="L6:L7"/>
    <mergeCell ref="M6:M7"/>
    <mergeCell ref="N6:N7"/>
    <mergeCell ref="O6:O7"/>
    <mergeCell ref="P8:P9"/>
    <mergeCell ref="Q8:Q9"/>
    <mergeCell ref="E6:E7"/>
    <mergeCell ref="F6:F7"/>
    <mergeCell ref="G6:G7"/>
    <mergeCell ref="H6:H7"/>
    <mergeCell ref="I6:I7"/>
    <mergeCell ref="P6:P7"/>
    <mergeCell ref="Q6:Q7"/>
    <mergeCell ref="R6:R7"/>
    <mergeCell ref="M8:M9"/>
    <mergeCell ref="N8:N9"/>
    <mergeCell ref="O8:O9"/>
    <mergeCell ref="A1:W1"/>
    <mergeCell ref="B3:C4"/>
    <mergeCell ref="U3:V4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L4:L5"/>
    <mergeCell ref="M4:M5"/>
    <mergeCell ref="N4:N5"/>
    <mergeCell ref="O4:O5"/>
    <mergeCell ref="S4:S5"/>
    <mergeCell ref="R8:R9"/>
    <mergeCell ref="D28:E28"/>
    <mergeCell ref="M28:N28"/>
    <mergeCell ref="D13:E13"/>
    <mergeCell ref="M11:N12"/>
    <mergeCell ref="O11:O12"/>
    <mergeCell ref="P11:P12"/>
    <mergeCell ref="Q11:Q12"/>
    <mergeCell ref="M13:N13"/>
    <mergeCell ref="D14:E14"/>
    <mergeCell ref="M14:N14"/>
    <mergeCell ref="D15:E15"/>
    <mergeCell ref="M15:N15"/>
    <mergeCell ref="D11:E12"/>
    <mergeCell ref="F11:F12"/>
    <mergeCell ref="G11:G12"/>
    <mergeCell ref="H11:H12"/>
    <mergeCell ref="D19:E19"/>
    <mergeCell ref="M19:N19"/>
    <mergeCell ref="D20:E20"/>
    <mergeCell ref="M20:N20"/>
    <mergeCell ref="D21:E21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K40"/>
  <sheetViews>
    <sheetView topLeftCell="Y1" workbookViewId="0">
      <selection activeCell="AJ3" sqref="AJ3:AK33"/>
    </sheetView>
  </sheetViews>
  <sheetFormatPr defaultRowHeight="13" x14ac:dyDescent="0.2"/>
  <cols>
    <col min="1" max="1" width="2.6328125" style="97" customWidth="1"/>
    <col min="2" max="2" width="6.6328125" style="97" customWidth="1"/>
    <col min="3" max="3" width="12.6328125" style="97" customWidth="1"/>
    <col min="4" max="5" width="6.6328125" style="97" customWidth="1"/>
    <col min="6" max="6" width="12.6328125" style="97" customWidth="1"/>
    <col min="7" max="8" width="6.6328125" style="97" customWidth="1"/>
    <col min="9" max="9" width="12.6328125" style="97" customWidth="1"/>
    <col min="10" max="11" width="6.6328125" style="97" customWidth="1"/>
    <col min="12" max="12" width="12.6328125" style="97" customWidth="1"/>
    <col min="13" max="14" width="6.6328125" style="97" customWidth="1"/>
    <col min="15" max="15" width="12.6328125" style="97" customWidth="1"/>
    <col min="16" max="17" width="6.6328125" style="97" customWidth="1"/>
    <col min="18" max="18" width="12.6328125" style="97" customWidth="1"/>
    <col min="19" max="20" width="6.6328125" style="97" customWidth="1"/>
    <col min="21" max="21" width="12.6328125" style="97" customWidth="1"/>
    <col min="22" max="23" width="6.6328125" style="97" customWidth="1"/>
    <col min="24" max="24" width="12.6328125" style="97" customWidth="1"/>
    <col min="25" max="26" width="6.6328125" style="97" customWidth="1"/>
    <col min="27" max="27" width="12.6328125" style="97" customWidth="1"/>
    <col min="28" max="29" width="6.6328125" style="97" customWidth="1"/>
    <col min="30" max="30" width="12.6328125" style="97" customWidth="1"/>
    <col min="31" max="32" width="6.6328125" style="97" customWidth="1"/>
    <col min="33" max="33" width="12.6328125" style="97" customWidth="1"/>
    <col min="34" max="35" width="6.6328125" style="97" customWidth="1"/>
    <col min="36" max="36" width="12.6328125" style="97" customWidth="1"/>
    <col min="37" max="37" width="6.6328125" style="97" customWidth="1"/>
    <col min="38" max="262" width="8.7265625" style="97"/>
    <col min="263" max="263" width="2.6328125" style="97" customWidth="1"/>
    <col min="264" max="264" width="6.6328125" style="97" customWidth="1"/>
    <col min="265" max="265" width="12.6328125" style="97" customWidth="1"/>
    <col min="266" max="267" width="6.6328125" style="97" customWidth="1"/>
    <col min="268" max="268" width="12.6328125" style="97" customWidth="1"/>
    <col min="269" max="270" width="6.6328125" style="97" customWidth="1"/>
    <col min="271" max="271" width="12.6328125" style="97" customWidth="1"/>
    <col min="272" max="273" width="6.6328125" style="97" customWidth="1"/>
    <col min="274" max="274" width="12.6328125" style="97" customWidth="1"/>
    <col min="275" max="276" width="6.6328125" style="97" customWidth="1"/>
    <col min="277" max="277" width="12.6328125" style="97" customWidth="1"/>
    <col min="278" max="279" width="6.6328125" style="97" customWidth="1"/>
    <col min="280" max="280" width="12.6328125" style="97" customWidth="1"/>
    <col min="281" max="282" width="6.6328125" style="97" customWidth="1"/>
    <col min="283" max="283" width="12.6328125" style="97" customWidth="1"/>
    <col min="284" max="285" width="6.6328125" style="97" customWidth="1"/>
    <col min="286" max="286" width="12.6328125" style="97" customWidth="1"/>
    <col min="287" max="287" width="6.6328125" style="97" customWidth="1"/>
    <col min="288" max="288" width="2.6328125" style="97" customWidth="1"/>
    <col min="289" max="518" width="8.7265625" style="97"/>
    <col min="519" max="519" width="2.6328125" style="97" customWidth="1"/>
    <col min="520" max="520" width="6.6328125" style="97" customWidth="1"/>
    <col min="521" max="521" width="12.6328125" style="97" customWidth="1"/>
    <col min="522" max="523" width="6.6328125" style="97" customWidth="1"/>
    <col min="524" max="524" width="12.6328125" style="97" customWidth="1"/>
    <col min="525" max="526" width="6.6328125" style="97" customWidth="1"/>
    <col min="527" max="527" width="12.6328125" style="97" customWidth="1"/>
    <col min="528" max="529" width="6.6328125" style="97" customWidth="1"/>
    <col min="530" max="530" width="12.6328125" style="97" customWidth="1"/>
    <col min="531" max="532" width="6.6328125" style="97" customWidth="1"/>
    <col min="533" max="533" width="12.6328125" style="97" customWidth="1"/>
    <col min="534" max="535" width="6.6328125" style="97" customWidth="1"/>
    <col min="536" max="536" width="12.6328125" style="97" customWidth="1"/>
    <col min="537" max="538" width="6.6328125" style="97" customWidth="1"/>
    <col min="539" max="539" width="12.6328125" style="97" customWidth="1"/>
    <col min="540" max="541" width="6.6328125" style="97" customWidth="1"/>
    <col min="542" max="542" width="12.6328125" style="97" customWidth="1"/>
    <col min="543" max="543" width="6.6328125" style="97" customWidth="1"/>
    <col min="544" max="544" width="2.6328125" style="97" customWidth="1"/>
    <col min="545" max="774" width="8.7265625" style="97"/>
    <col min="775" max="775" width="2.6328125" style="97" customWidth="1"/>
    <col min="776" max="776" width="6.6328125" style="97" customWidth="1"/>
    <col min="777" max="777" width="12.6328125" style="97" customWidth="1"/>
    <col min="778" max="779" width="6.6328125" style="97" customWidth="1"/>
    <col min="780" max="780" width="12.6328125" style="97" customWidth="1"/>
    <col min="781" max="782" width="6.6328125" style="97" customWidth="1"/>
    <col min="783" max="783" width="12.6328125" style="97" customWidth="1"/>
    <col min="784" max="785" width="6.6328125" style="97" customWidth="1"/>
    <col min="786" max="786" width="12.6328125" style="97" customWidth="1"/>
    <col min="787" max="788" width="6.6328125" style="97" customWidth="1"/>
    <col min="789" max="789" width="12.6328125" style="97" customWidth="1"/>
    <col min="790" max="791" width="6.6328125" style="97" customWidth="1"/>
    <col min="792" max="792" width="12.6328125" style="97" customWidth="1"/>
    <col min="793" max="794" width="6.6328125" style="97" customWidth="1"/>
    <col min="795" max="795" width="12.6328125" style="97" customWidth="1"/>
    <col min="796" max="797" width="6.6328125" style="97" customWidth="1"/>
    <col min="798" max="798" width="12.6328125" style="97" customWidth="1"/>
    <col min="799" max="799" width="6.6328125" style="97" customWidth="1"/>
    <col min="800" max="800" width="2.6328125" style="97" customWidth="1"/>
    <col min="801" max="1030" width="8.7265625" style="97"/>
    <col min="1031" max="1031" width="2.6328125" style="97" customWidth="1"/>
    <col min="1032" max="1032" width="6.6328125" style="97" customWidth="1"/>
    <col min="1033" max="1033" width="12.6328125" style="97" customWidth="1"/>
    <col min="1034" max="1035" width="6.6328125" style="97" customWidth="1"/>
    <col min="1036" max="1036" width="12.6328125" style="97" customWidth="1"/>
    <col min="1037" max="1038" width="6.6328125" style="97" customWidth="1"/>
    <col min="1039" max="1039" width="12.6328125" style="97" customWidth="1"/>
    <col min="1040" max="1041" width="6.6328125" style="97" customWidth="1"/>
    <col min="1042" max="1042" width="12.6328125" style="97" customWidth="1"/>
    <col min="1043" max="1044" width="6.6328125" style="97" customWidth="1"/>
    <col min="1045" max="1045" width="12.6328125" style="97" customWidth="1"/>
    <col min="1046" max="1047" width="6.6328125" style="97" customWidth="1"/>
    <col min="1048" max="1048" width="12.6328125" style="97" customWidth="1"/>
    <col min="1049" max="1050" width="6.6328125" style="97" customWidth="1"/>
    <col min="1051" max="1051" width="12.6328125" style="97" customWidth="1"/>
    <col min="1052" max="1053" width="6.6328125" style="97" customWidth="1"/>
    <col min="1054" max="1054" width="12.6328125" style="97" customWidth="1"/>
    <col min="1055" max="1055" width="6.6328125" style="97" customWidth="1"/>
    <col min="1056" max="1056" width="2.6328125" style="97" customWidth="1"/>
    <col min="1057" max="1286" width="8.7265625" style="97"/>
    <col min="1287" max="1287" width="2.6328125" style="97" customWidth="1"/>
    <col min="1288" max="1288" width="6.6328125" style="97" customWidth="1"/>
    <col min="1289" max="1289" width="12.6328125" style="97" customWidth="1"/>
    <col min="1290" max="1291" width="6.6328125" style="97" customWidth="1"/>
    <col min="1292" max="1292" width="12.6328125" style="97" customWidth="1"/>
    <col min="1293" max="1294" width="6.6328125" style="97" customWidth="1"/>
    <col min="1295" max="1295" width="12.6328125" style="97" customWidth="1"/>
    <col min="1296" max="1297" width="6.6328125" style="97" customWidth="1"/>
    <col min="1298" max="1298" width="12.6328125" style="97" customWidth="1"/>
    <col min="1299" max="1300" width="6.6328125" style="97" customWidth="1"/>
    <col min="1301" max="1301" width="12.6328125" style="97" customWidth="1"/>
    <col min="1302" max="1303" width="6.6328125" style="97" customWidth="1"/>
    <col min="1304" max="1304" width="12.6328125" style="97" customWidth="1"/>
    <col min="1305" max="1306" width="6.6328125" style="97" customWidth="1"/>
    <col min="1307" max="1307" width="12.6328125" style="97" customWidth="1"/>
    <col min="1308" max="1309" width="6.6328125" style="97" customWidth="1"/>
    <col min="1310" max="1310" width="12.6328125" style="97" customWidth="1"/>
    <col min="1311" max="1311" width="6.6328125" style="97" customWidth="1"/>
    <col min="1312" max="1312" width="2.6328125" style="97" customWidth="1"/>
    <col min="1313" max="1542" width="8.7265625" style="97"/>
    <col min="1543" max="1543" width="2.6328125" style="97" customWidth="1"/>
    <col min="1544" max="1544" width="6.6328125" style="97" customWidth="1"/>
    <col min="1545" max="1545" width="12.6328125" style="97" customWidth="1"/>
    <col min="1546" max="1547" width="6.6328125" style="97" customWidth="1"/>
    <col min="1548" max="1548" width="12.6328125" style="97" customWidth="1"/>
    <col min="1549" max="1550" width="6.6328125" style="97" customWidth="1"/>
    <col min="1551" max="1551" width="12.6328125" style="97" customWidth="1"/>
    <col min="1552" max="1553" width="6.6328125" style="97" customWidth="1"/>
    <col min="1554" max="1554" width="12.6328125" style="97" customWidth="1"/>
    <col min="1555" max="1556" width="6.6328125" style="97" customWidth="1"/>
    <col min="1557" max="1557" width="12.6328125" style="97" customWidth="1"/>
    <col min="1558" max="1559" width="6.6328125" style="97" customWidth="1"/>
    <col min="1560" max="1560" width="12.6328125" style="97" customWidth="1"/>
    <col min="1561" max="1562" width="6.6328125" style="97" customWidth="1"/>
    <col min="1563" max="1563" width="12.6328125" style="97" customWidth="1"/>
    <col min="1564" max="1565" width="6.6328125" style="97" customWidth="1"/>
    <col min="1566" max="1566" width="12.6328125" style="97" customWidth="1"/>
    <col min="1567" max="1567" width="6.6328125" style="97" customWidth="1"/>
    <col min="1568" max="1568" width="2.6328125" style="97" customWidth="1"/>
    <col min="1569" max="1798" width="8.7265625" style="97"/>
    <col min="1799" max="1799" width="2.6328125" style="97" customWidth="1"/>
    <col min="1800" max="1800" width="6.6328125" style="97" customWidth="1"/>
    <col min="1801" max="1801" width="12.6328125" style="97" customWidth="1"/>
    <col min="1802" max="1803" width="6.6328125" style="97" customWidth="1"/>
    <col min="1804" max="1804" width="12.6328125" style="97" customWidth="1"/>
    <col min="1805" max="1806" width="6.6328125" style="97" customWidth="1"/>
    <col min="1807" max="1807" width="12.6328125" style="97" customWidth="1"/>
    <col min="1808" max="1809" width="6.6328125" style="97" customWidth="1"/>
    <col min="1810" max="1810" width="12.6328125" style="97" customWidth="1"/>
    <col min="1811" max="1812" width="6.6328125" style="97" customWidth="1"/>
    <col min="1813" max="1813" width="12.6328125" style="97" customWidth="1"/>
    <col min="1814" max="1815" width="6.6328125" style="97" customWidth="1"/>
    <col min="1816" max="1816" width="12.6328125" style="97" customWidth="1"/>
    <col min="1817" max="1818" width="6.6328125" style="97" customWidth="1"/>
    <col min="1819" max="1819" width="12.6328125" style="97" customWidth="1"/>
    <col min="1820" max="1821" width="6.6328125" style="97" customWidth="1"/>
    <col min="1822" max="1822" width="12.6328125" style="97" customWidth="1"/>
    <col min="1823" max="1823" width="6.6328125" style="97" customWidth="1"/>
    <col min="1824" max="1824" width="2.6328125" style="97" customWidth="1"/>
    <col min="1825" max="2054" width="8.7265625" style="97"/>
    <col min="2055" max="2055" width="2.6328125" style="97" customWidth="1"/>
    <col min="2056" max="2056" width="6.6328125" style="97" customWidth="1"/>
    <col min="2057" max="2057" width="12.6328125" style="97" customWidth="1"/>
    <col min="2058" max="2059" width="6.6328125" style="97" customWidth="1"/>
    <col min="2060" max="2060" width="12.6328125" style="97" customWidth="1"/>
    <col min="2061" max="2062" width="6.6328125" style="97" customWidth="1"/>
    <col min="2063" max="2063" width="12.6328125" style="97" customWidth="1"/>
    <col min="2064" max="2065" width="6.6328125" style="97" customWidth="1"/>
    <col min="2066" max="2066" width="12.6328125" style="97" customWidth="1"/>
    <col min="2067" max="2068" width="6.6328125" style="97" customWidth="1"/>
    <col min="2069" max="2069" width="12.6328125" style="97" customWidth="1"/>
    <col min="2070" max="2071" width="6.6328125" style="97" customWidth="1"/>
    <col min="2072" max="2072" width="12.6328125" style="97" customWidth="1"/>
    <col min="2073" max="2074" width="6.6328125" style="97" customWidth="1"/>
    <col min="2075" max="2075" width="12.6328125" style="97" customWidth="1"/>
    <col min="2076" max="2077" width="6.6328125" style="97" customWidth="1"/>
    <col min="2078" max="2078" width="12.6328125" style="97" customWidth="1"/>
    <col min="2079" max="2079" width="6.6328125" style="97" customWidth="1"/>
    <col min="2080" max="2080" width="2.6328125" style="97" customWidth="1"/>
    <col min="2081" max="2310" width="8.7265625" style="97"/>
    <col min="2311" max="2311" width="2.6328125" style="97" customWidth="1"/>
    <col min="2312" max="2312" width="6.6328125" style="97" customWidth="1"/>
    <col min="2313" max="2313" width="12.6328125" style="97" customWidth="1"/>
    <col min="2314" max="2315" width="6.6328125" style="97" customWidth="1"/>
    <col min="2316" max="2316" width="12.6328125" style="97" customWidth="1"/>
    <col min="2317" max="2318" width="6.6328125" style="97" customWidth="1"/>
    <col min="2319" max="2319" width="12.6328125" style="97" customWidth="1"/>
    <col min="2320" max="2321" width="6.6328125" style="97" customWidth="1"/>
    <col min="2322" max="2322" width="12.6328125" style="97" customWidth="1"/>
    <col min="2323" max="2324" width="6.6328125" style="97" customWidth="1"/>
    <col min="2325" max="2325" width="12.6328125" style="97" customWidth="1"/>
    <col min="2326" max="2327" width="6.6328125" style="97" customWidth="1"/>
    <col min="2328" max="2328" width="12.6328125" style="97" customWidth="1"/>
    <col min="2329" max="2330" width="6.6328125" style="97" customWidth="1"/>
    <col min="2331" max="2331" width="12.6328125" style="97" customWidth="1"/>
    <col min="2332" max="2333" width="6.6328125" style="97" customWidth="1"/>
    <col min="2334" max="2334" width="12.6328125" style="97" customWidth="1"/>
    <col min="2335" max="2335" width="6.6328125" style="97" customWidth="1"/>
    <col min="2336" max="2336" width="2.6328125" style="97" customWidth="1"/>
    <col min="2337" max="2566" width="8.7265625" style="97"/>
    <col min="2567" max="2567" width="2.6328125" style="97" customWidth="1"/>
    <col min="2568" max="2568" width="6.6328125" style="97" customWidth="1"/>
    <col min="2569" max="2569" width="12.6328125" style="97" customWidth="1"/>
    <col min="2570" max="2571" width="6.6328125" style="97" customWidth="1"/>
    <col min="2572" max="2572" width="12.6328125" style="97" customWidth="1"/>
    <col min="2573" max="2574" width="6.6328125" style="97" customWidth="1"/>
    <col min="2575" max="2575" width="12.6328125" style="97" customWidth="1"/>
    <col min="2576" max="2577" width="6.6328125" style="97" customWidth="1"/>
    <col min="2578" max="2578" width="12.6328125" style="97" customWidth="1"/>
    <col min="2579" max="2580" width="6.6328125" style="97" customWidth="1"/>
    <col min="2581" max="2581" width="12.6328125" style="97" customWidth="1"/>
    <col min="2582" max="2583" width="6.6328125" style="97" customWidth="1"/>
    <col min="2584" max="2584" width="12.6328125" style="97" customWidth="1"/>
    <col min="2585" max="2586" width="6.6328125" style="97" customWidth="1"/>
    <col min="2587" max="2587" width="12.6328125" style="97" customWidth="1"/>
    <col min="2588" max="2589" width="6.6328125" style="97" customWidth="1"/>
    <col min="2590" max="2590" width="12.6328125" style="97" customWidth="1"/>
    <col min="2591" max="2591" width="6.6328125" style="97" customWidth="1"/>
    <col min="2592" max="2592" width="2.6328125" style="97" customWidth="1"/>
    <col min="2593" max="2822" width="8.7265625" style="97"/>
    <col min="2823" max="2823" width="2.6328125" style="97" customWidth="1"/>
    <col min="2824" max="2824" width="6.6328125" style="97" customWidth="1"/>
    <col min="2825" max="2825" width="12.6328125" style="97" customWidth="1"/>
    <col min="2826" max="2827" width="6.6328125" style="97" customWidth="1"/>
    <col min="2828" max="2828" width="12.6328125" style="97" customWidth="1"/>
    <col min="2829" max="2830" width="6.6328125" style="97" customWidth="1"/>
    <col min="2831" max="2831" width="12.6328125" style="97" customWidth="1"/>
    <col min="2832" max="2833" width="6.6328125" style="97" customWidth="1"/>
    <col min="2834" max="2834" width="12.6328125" style="97" customWidth="1"/>
    <col min="2835" max="2836" width="6.6328125" style="97" customWidth="1"/>
    <col min="2837" max="2837" width="12.6328125" style="97" customWidth="1"/>
    <col min="2838" max="2839" width="6.6328125" style="97" customWidth="1"/>
    <col min="2840" max="2840" width="12.6328125" style="97" customWidth="1"/>
    <col min="2841" max="2842" width="6.6328125" style="97" customWidth="1"/>
    <col min="2843" max="2843" width="12.6328125" style="97" customWidth="1"/>
    <col min="2844" max="2845" width="6.6328125" style="97" customWidth="1"/>
    <col min="2846" max="2846" width="12.6328125" style="97" customWidth="1"/>
    <col min="2847" max="2847" width="6.6328125" style="97" customWidth="1"/>
    <col min="2848" max="2848" width="2.6328125" style="97" customWidth="1"/>
    <col min="2849" max="3078" width="8.7265625" style="97"/>
    <col min="3079" max="3079" width="2.6328125" style="97" customWidth="1"/>
    <col min="3080" max="3080" width="6.6328125" style="97" customWidth="1"/>
    <col min="3081" max="3081" width="12.6328125" style="97" customWidth="1"/>
    <col min="3082" max="3083" width="6.6328125" style="97" customWidth="1"/>
    <col min="3084" max="3084" width="12.6328125" style="97" customWidth="1"/>
    <col min="3085" max="3086" width="6.6328125" style="97" customWidth="1"/>
    <col min="3087" max="3087" width="12.6328125" style="97" customWidth="1"/>
    <col min="3088" max="3089" width="6.6328125" style="97" customWidth="1"/>
    <col min="3090" max="3090" width="12.6328125" style="97" customWidth="1"/>
    <col min="3091" max="3092" width="6.6328125" style="97" customWidth="1"/>
    <col min="3093" max="3093" width="12.6328125" style="97" customWidth="1"/>
    <col min="3094" max="3095" width="6.6328125" style="97" customWidth="1"/>
    <col min="3096" max="3096" width="12.6328125" style="97" customWidth="1"/>
    <col min="3097" max="3098" width="6.6328125" style="97" customWidth="1"/>
    <col min="3099" max="3099" width="12.6328125" style="97" customWidth="1"/>
    <col min="3100" max="3101" width="6.6328125" style="97" customWidth="1"/>
    <col min="3102" max="3102" width="12.6328125" style="97" customWidth="1"/>
    <col min="3103" max="3103" width="6.6328125" style="97" customWidth="1"/>
    <col min="3104" max="3104" width="2.6328125" style="97" customWidth="1"/>
    <col min="3105" max="3334" width="8.7265625" style="97"/>
    <col min="3335" max="3335" width="2.6328125" style="97" customWidth="1"/>
    <col min="3336" max="3336" width="6.6328125" style="97" customWidth="1"/>
    <col min="3337" max="3337" width="12.6328125" style="97" customWidth="1"/>
    <col min="3338" max="3339" width="6.6328125" style="97" customWidth="1"/>
    <col min="3340" max="3340" width="12.6328125" style="97" customWidth="1"/>
    <col min="3341" max="3342" width="6.6328125" style="97" customWidth="1"/>
    <col min="3343" max="3343" width="12.6328125" style="97" customWidth="1"/>
    <col min="3344" max="3345" width="6.6328125" style="97" customWidth="1"/>
    <col min="3346" max="3346" width="12.6328125" style="97" customWidth="1"/>
    <col min="3347" max="3348" width="6.6328125" style="97" customWidth="1"/>
    <col min="3349" max="3349" width="12.6328125" style="97" customWidth="1"/>
    <col min="3350" max="3351" width="6.6328125" style="97" customWidth="1"/>
    <col min="3352" max="3352" width="12.6328125" style="97" customWidth="1"/>
    <col min="3353" max="3354" width="6.6328125" style="97" customWidth="1"/>
    <col min="3355" max="3355" width="12.6328125" style="97" customWidth="1"/>
    <col min="3356" max="3357" width="6.6328125" style="97" customWidth="1"/>
    <col min="3358" max="3358" width="12.6328125" style="97" customWidth="1"/>
    <col min="3359" max="3359" width="6.6328125" style="97" customWidth="1"/>
    <col min="3360" max="3360" width="2.6328125" style="97" customWidth="1"/>
    <col min="3361" max="3590" width="8.7265625" style="97"/>
    <col min="3591" max="3591" width="2.6328125" style="97" customWidth="1"/>
    <col min="3592" max="3592" width="6.6328125" style="97" customWidth="1"/>
    <col min="3593" max="3593" width="12.6328125" style="97" customWidth="1"/>
    <col min="3594" max="3595" width="6.6328125" style="97" customWidth="1"/>
    <col min="3596" max="3596" width="12.6328125" style="97" customWidth="1"/>
    <col min="3597" max="3598" width="6.6328125" style="97" customWidth="1"/>
    <col min="3599" max="3599" width="12.6328125" style="97" customWidth="1"/>
    <col min="3600" max="3601" width="6.6328125" style="97" customWidth="1"/>
    <col min="3602" max="3602" width="12.6328125" style="97" customWidth="1"/>
    <col min="3603" max="3604" width="6.6328125" style="97" customWidth="1"/>
    <col min="3605" max="3605" width="12.6328125" style="97" customWidth="1"/>
    <col min="3606" max="3607" width="6.6328125" style="97" customWidth="1"/>
    <col min="3608" max="3608" width="12.6328125" style="97" customWidth="1"/>
    <col min="3609" max="3610" width="6.6328125" style="97" customWidth="1"/>
    <col min="3611" max="3611" width="12.6328125" style="97" customWidth="1"/>
    <col min="3612" max="3613" width="6.6328125" style="97" customWidth="1"/>
    <col min="3614" max="3614" width="12.6328125" style="97" customWidth="1"/>
    <col min="3615" max="3615" width="6.6328125" style="97" customWidth="1"/>
    <col min="3616" max="3616" width="2.6328125" style="97" customWidth="1"/>
    <col min="3617" max="3846" width="8.7265625" style="97"/>
    <col min="3847" max="3847" width="2.6328125" style="97" customWidth="1"/>
    <col min="3848" max="3848" width="6.6328125" style="97" customWidth="1"/>
    <col min="3849" max="3849" width="12.6328125" style="97" customWidth="1"/>
    <col min="3850" max="3851" width="6.6328125" style="97" customWidth="1"/>
    <col min="3852" max="3852" width="12.6328125" style="97" customWidth="1"/>
    <col min="3853" max="3854" width="6.6328125" style="97" customWidth="1"/>
    <col min="3855" max="3855" width="12.6328125" style="97" customWidth="1"/>
    <col min="3856" max="3857" width="6.6328125" style="97" customWidth="1"/>
    <col min="3858" max="3858" width="12.6328125" style="97" customWidth="1"/>
    <col min="3859" max="3860" width="6.6328125" style="97" customWidth="1"/>
    <col min="3861" max="3861" width="12.6328125" style="97" customWidth="1"/>
    <col min="3862" max="3863" width="6.6328125" style="97" customWidth="1"/>
    <col min="3864" max="3864" width="12.6328125" style="97" customWidth="1"/>
    <col min="3865" max="3866" width="6.6328125" style="97" customWidth="1"/>
    <col min="3867" max="3867" width="12.6328125" style="97" customWidth="1"/>
    <col min="3868" max="3869" width="6.6328125" style="97" customWidth="1"/>
    <col min="3870" max="3870" width="12.6328125" style="97" customWidth="1"/>
    <col min="3871" max="3871" width="6.6328125" style="97" customWidth="1"/>
    <col min="3872" max="3872" width="2.6328125" style="97" customWidth="1"/>
    <col min="3873" max="4102" width="8.7265625" style="97"/>
    <col min="4103" max="4103" width="2.6328125" style="97" customWidth="1"/>
    <col min="4104" max="4104" width="6.6328125" style="97" customWidth="1"/>
    <col min="4105" max="4105" width="12.6328125" style="97" customWidth="1"/>
    <col min="4106" max="4107" width="6.6328125" style="97" customWidth="1"/>
    <col min="4108" max="4108" width="12.6328125" style="97" customWidth="1"/>
    <col min="4109" max="4110" width="6.6328125" style="97" customWidth="1"/>
    <col min="4111" max="4111" width="12.6328125" style="97" customWidth="1"/>
    <col min="4112" max="4113" width="6.6328125" style="97" customWidth="1"/>
    <col min="4114" max="4114" width="12.6328125" style="97" customWidth="1"/>
    <col min="4115" max="4116" width="6.6328125" style="97" customWidth="1"/>
    <col min="4117" max="4117" width="12.6328125" style="97" customWidth="1"/>
    <col min="4118" max="4119" width="6.6328125" style="97" customWidth="1"/>
    <col min="4120" max="4120" width="12.6328125" style="97" customWidth="1"/>
    <col min="4121" max="4122" width="6.6328125" style="97" customWidth="1"/>
    <col min="4123" max="4123" width="12.6328125" style="97" customWidth="1"/>
    <col min="4124" max="4125" width="6.6328125" style="97" customWidth="1"/>
    <col min="4126" max="4126" width="12.6328125" style="97" customWidth="1"/>
    <col min="4127" max="4127" width="6.6328125" style="97" customWidth="1"/>
    <col min="4128" max="4128" width="2.6328125" style="97" customWidth="1"/>
    <col min="4129" max="4358" width="8.7265625" style="97"/>
    <col min="4359" max="4359" width="2.6328125" style="97" customWidth="1"/>
    <col min="4360" max="4360" width="6.6328125" style="97" customWidth="1"/>
    <col min="4361" max="4361" width="12.6328125" style="97" customWidth="1"/>
    <col min="4362" max="4363" width="6.6328125" style="97" customWidth="1"/>
    <col min="4364" max="4364" width="12.6328125" style="97" customWidth="1"/>
    <col min="4365" max="4366" width="6.6328125" style="97" customWidth="1"/>
    <col min="4367" max="4367" width="12.6328125" style="97" customWidth="1"/>
    <col min="4368" max="4369" width="6.6328125" style="97" customWidth="1"/>
    <col min="4370" max="4370" width="12.6328125" style="97" customWidth="1"/>
    <col min="4371" max="4372" width="6.6328125" style="97" customWidth="1"/>
    <col min="4373" max="4373" width="12.6328125" style="97" customWidth="1"/>
    <col min="4374" max="4375" width="6.6328125" style="97" customWidth="1"/>
    <col min="4376" max="4376" width="12.6328125" style="97" customWidth="1"/>
    <col min="4377" max="4378" width="6.6328125" style="97" customWidth="1"/>
    <col min="4379" max="4379" width="12.6328125" style="97" customWidth="1"/>
    <col min="4380" max="4381" width="6.6328125" style="97" customWidth="1"/>
    <col min="4382" max="4382" width="12.6328125" style="97" customWidth="1"/>
    <col min="4383" max="4383" width="6.6328125" style="97" customWidth="1"/>
    <col min="4384" max="4384" width="2.6328125" style="97" customWidth="1"/>
    <col min="4385" max="4614" width="8.7265625" style="97"/>
    <col min="4615" max="4615" width="2.6328125" style="97" customWidth="1"/>
    <col min="4616" max="4616" width="6.6328125" style="97" customWidth="1"/>
    <col min="4617" max="4617" width="12.6328125" style="97" customWidth="1"/>
    <col min="4618" max="4619" width="6.6328125" style="97" customWidth="1"/>
    <col min="4620" max="4620" width="12.6328125" style="97" customWidth="1"/>
    <col min="4621" max="4622" width="6.6328125" style="97" customWidth="1"/>
    <col min="4623" max="4623" width="12.6328125" style="97" customWidth="1"/>
    <col min="4624" max="4625" width="6.6328125" style="97" customWidth="1"/>
    <col min="4626" max="4626" width="12.6328125" style="97" customWidth="1"/>
    <col min="4627" max="4628" width="6.6328125" style="97" customWidth="1"/>
    <col min="4629" max="4629" width="12.6328125" style="97" customWidth="1"/>
    <col min="4630" max="4631" width="6.6328125" style="97" customWidth="1"/>
    <col min="4632" max="4632" width="12.6328125" style="97" customWidth="1"/>
    <col min="4633" max="4634" width="6.6328125" style="97" customWidth="1"/>
    <col min="4635" max="4635" width="12.6328125" style="97" customWidth="1"/>
    <col min="4636" max="4637" width="6.6328125" style="97" customWidth="1"/>
    <col min="4638" max="4638" width="12.6328125" style="97" customWidth="1"/>
    <col min="4639" max="4639" width="6.6328125" style="97" customWidth="1"/>
    <col min="4640" max="4640" width="2.6328125" style="97" customWidth="1"/>
    <col min="4641" max="4870" width="8.7265625" style="97"/>
    <col min="4871" max="4871" width="2.6328125" style="97" customWidth="1"/>
    <col min="4872" max="4872" width="6.6328125" style="97" customWidth="1"/>
    <col min="4873" max="4873" width="12.6328125" style="97" customWidth="1"/>
    <col min="4874" max="4875" width="6.6328125" style="97" customWidth="1"/>
    <col min="4876" max="4876" width="12.6328125" style="97" customWidth="1"/>
    <col min="4877" max="4878" width="6.6328125" style="97" customWidth="1"/>
    <col min="4879" max="4879" width="12.6328125" style="97" customWidth="1"/>
    <col min="4880" max="4881" width="6.6328125" style="97" customWidth="1"/>
    <col min="4882" max="4882" width="12.6328125" style="97" customWidth="1"/>
    <col min="4883" max="4884" width="6.6328125" style="97" customWidth="1"/>
    <col min="4885" max="4885" width="12.6328125" style="97" customWidth="1"/>
    <col min="4886" max="4887" width="6.6328125" style="97" customWidth="1"/>
    <col min="4888" max="4888" width="12.6328125" style="97" customWidth="1"/>
    <col min="4889" max="4890" width="6.6328125" style="97" customWidth="1"/>
    <col min="4891" max="4891" width="12.6328125" style="97" customWidth="1"/>
    <col min="4892" max="4893" width="6.6328125" style="97" customWidth="1"/>
    <col min="4894" max="4894" width="12.6328125" style="97" customWidth="1"/>
    <col min="4895" max="4895" width="6.6328125" style="97" customWidth="1"/>
    <col min="4896" max="4896" width="2.6328125" style="97" customWidth="1"/>
    <col min="4897" max="5126" width="8.7265625" style="97"/>
    <col min="5127" max="5127" width="2.6328125" style="97" customWidth="1"/>
    <col min="5128" max="5128" width="6.6328125" style="97" customWidth="1"/>
    <col min="5129" max="5129" width="12.6328125" style="97" customWidth="1"/>
    <col min="5130" max="5131" width="6.6328125" style="97" customWidth="1"/>
    <col min="5132" max="5132" width="12.6328125" style="97" customWidth="1"/>
    <col min="5133" max="5134" width="6.6328125" style="97" customWidth="1"/>
    <col min="5135" max="5135" width="12.6328125" style="97" customWidth="1"/>
    <col min="5136" max="5137" width="6.6328125" style="97" customWidth="1"/>
    <col min="5138" max="5138" width="12.6328125" style="97" customWidth="1"/>
    <col min="5139" max="5140" width="6.6328125" style="97" customWidth="1"/>
    <col min="5141" max="5141" width="12.6328125" style="97" customWidth="1"/>
    <col min="5142" max="5143" width="6.6328125" style="97" customWidth="1"/>
    <col min="5144" max="5144" width="12.6328125" style="97" customWidth="1"/>
    <col min="5145" max="5146" width="6.6328125" style="97" customWidth="1"/>
    <col min="5147" max="5147" width="12.6328125" style="97" customWidth="1"/>
    <col min="5148" max="5149" width="6.6328125" style="97" customWidth="1"/>
    <col min="5150" max="5150" width="12.6328125" style="97" customWidth="1"/>
    <col min="5151" max="5151" width="6.6328125" style="97" customWidth="1"/>
    <col min="5152" max="5152" width="2.6328125" style="97" customWidth="1"/>
    <col min="5153" max="5382" width="8.7265625" style="97"/>
    <col min="5383" max="5383" width="2.6328125" style="97" customWidth="1"/>
    <col min="5384" max="5384" width="6.6328125" style="97" customWidth="1"/>
    <col min="5385" max="5385" width="12.6328125" style="97" customWidth="1"/>
    <col min="5386" max="5387" width="6.6328125" style="97" customWidth="1"/>
    <col min="5388" max="5388" width="12.6328125" style="97" customWidth="1"/>
    <col min="5389" max="5390" width="6.6328125" style="97" customWidth="1"/>
    <col min="5391" max="5391" width="12.6328125" style="97" customWidth="1"/>
    <col min="5392" max="5393" width="6.6328125" style="97" customWidth="1"/>
    <col min="5394" max="5394" width="12.6328125" style="97" customWidth="1"/>
    <col min="5395" max="5396" width="6.6328125" style="97" customWidth="1"/>
    <col min="5397" max="5397" width="12.6328125" style="97" customWidth="1"/>
    <col min="5398" max="5399" width="6.6328125" style="97" customWidth="1"/>
    <col min="5400" max="5400" width="12.6328125" style="97" customWidth="1"/>
    <col min="5401" max="5402" width="6.6328125" style="97" customWidth="1"/>
    <col min="5403" max="5403" width="12.6328125" style="97" customWidth="1"/>
    <col min="5404" max="5405" width="6.6328125" style="97" customWidth="1"/>
    <col min="5406" max="5406" width="12.6328125" style="97" customWidth="1"/>
    <col min="5407" max="5407" width="6.6328125" style="97" customWidth="1"/>
    <col min="5408" max="5408" width="2.6328125" style="97" customWidth="1"/>
    <col min="5409" max="5638" width="8.7265625" style="97"/>
    <col min="5639" max="5639" width="2.6328125" style="97" customWidth="1"/>
    <col min="5640" max="5640" width="6.6328125" style="97" customWidth="1"/>
    <col min="5641" max="5641" width="12.6328125" style="97" customWidth="1"/>
    <col min="5642" max="5643" width="6.6328125" style="97" customWidth="1"/>
    <col min="5644" max="5644" width="12.6328125" style="97" customWidth="1"/>
    <col min="5645" max="5646" width="6.6328125" style="97" customWidth="1"/>
    <col min="5647" max="5647" width="12.6328125" style="97" customWidth="1"/>
    <col min="5648" max="5649" width="6.6328125" style="97" customWidth="1"/>
    <col min="5650" max="5650" width="12.6328125" style="97" customWidth="1"/>
    <col min="5651" max="5652" width="6.6328125" style="97" customWidth="1"/>
    <col min="5653" max="5653" width="12.6328125" style="97" customWidth="1"/>
    <col min="5654" max="5655" width="6.6328125" style="97" customWidth="1"/>
    <col min="5656" max="5656" width="12.6328125" style="97" customWidth="1"/>
    <col min="5657" max="5658" width="6.6328125" style="97" customWidth="1"/>
    <col min="5659" max="5659" width="12.6328125" style="97" customWidth="1"/>
    <col min="5660" max="5661" width="6.6328125" style="97" customWidth="1"/>
    <col min="5662" max="5662" width="12.6328125" style="97" customWidth="1"/>
    <col min="5663" max="5663" width="6.6328125" style="97" customWidth="1"/>
    <col min="5664" max="5664" width="2.6328125" style="97" customWidth="1"/>
    <col min="5665" max="5894" width="8.7265625" style="97"/>
    <col min="5895" max="5895" width="2.6328125" style="97" customWidth="1"/>
    <col min="5896" max="5896" width="6.6328125" style="97" customWidth="1"/>
    <col min="5897" max="5897" width="12.6328125" style="97" customWidth="1"/>
    <col min="5898" max="5899" width="6.6328125" style="97" customWidth="1"/>
    <col min="5900" max="5900" width="12.6328125" style="97" customWidth="1"/>
    <col min="5901" max="5902" width="6.6328125" style="97" customWidth="1"/>
    <col min="5903" max="5903" width="12.6328125" style="97" customWidth="1"/>
    <col min="5904" max="5905" width="6.6328125" style="97" customWidth="1"/>
    <col min="5906" max="5906" width="12.6328125" style="97" customWidth="1"/>
    <col min="5907" max="5908" width="6.6328125" style="97" customWidth="1"/>
    <col min="5909" max="5909" width="12.6328125" style="97" customWidth="1"/>
    <col min="5910" max="5911" width="6.6328125" style="97" customWidth="1"/>
    <col min="5912" max="5912" width="12.6328125" style="97" customWidth="1"/>
    <col min="5913" max="5914" width="6.6328125" style="97" customWidth="1"/>
    <col min="5915" max="5915" width="12.6328125" style="97" customWidth="1"/>
    <col min="5916" max="5917" width="6.6328125" style="97" customWidth="1"/>
    <col min="5918" max="5918" width="12.6328125" style="97" customWidth="1"/>
    <col min="5919" max="5919" width="6.6328125" style="97" customWidth="1"/>
    <col min="5920" max="5920" width="2.6328125" style="97" customWidth="1"/>
    <col min="5921" max="6150" width="8.7265625" style="97"/>
    <col min="6151" max="6151" width="2.6328125" style="97" customWidth="1"/>
    <col min="6152" max="6152" width="6.6328125" style="97" customWidth="1"/>
    <col min="6153" max="6153" width="12.6328125" style="97" customWidth="1"/>
    <col min="6154" max="6155" width="6.6328125" style="97" customWidth="1"/>
    <col min="6156" max="6156" width="12.6328125" style="97" customWidth="1"/>
    <col min="6157" max="6158" width="6.6328125" style="97" customWidth="1"/>
    <col min="6159" max="6159" width="12.6328125" style="97" customWidth="1"/>
    <col min="6160" max="6161" width="6.6328125" style="97" customWidth="1"/>
    <col min="6162" max="6162" width="12.6328125" style="97" customWidth="1"/>
    <col min="6163" max="6164" width="6.6328125" style="97" customWidth="1"/>
    <col min="6165" max="6165" width="12.6328125" style="97" customWidth="1"/>
    <col min="6166" max="6167" width="6.6328125" style="97" customWidth="1"/>
    <col min="6168" max="6168" width="12.6328125" style="97" customWidth="1"/>
    <col min="6169" max="6170" width="6.6328125" style="97" customWidth="1"/>
    <col min="6171" max="6171" width="12.6328125" style="97" customWidth="1"/>
    <col min="6172" max="6173" width="6.6328125" style="97" customWidth="1"/>
    <col min="6174" max="6174" width="12.6328125" style="97" customWidth="1"/>
    <col min="6175" max="6175" width="6.6328125" style="97" customWidth="1"/>
    <col min="6176" max="6176" width="2.6328125" style="97" customWidth="1"/>
    <col min="6177" max="6406" width="8.7265625" style="97"/>
    <col min="6407" max="6407" width="2.6328125" style="97" customWidth="1"/>
    <col min="6408" max="6408" width="6.6328125" style="97" customWidth="1"/>
    <col min="6409" max="6409" width="12.6328125" style="97" customWidth="1"/>
    <col min="6410" max="6411" width="6.6328125" style="97" customWidth="1"/>
    <col min="6412" max="6412" width="12.6328125" style="97" customWidth="1"/>
    <col min="6413" max="6414" width="6.6328125" style="97" customWidth="1"/>
    <col min="6415" max="6415" width="12.6328125" style="97" customWidth="1"/>
    <col min="6416" max="6417" width="6.6328125" style="97" customWidth="1"/>
    <col min="6418" max="6418" width="12.6328125" style="97" customWidth="1"/>
    <col min="6419" max="6420" width="6.6328125" style="97" customWidth="1"/>
    <col min="6421" max="6421" width="12.6328125" style="97" customWidth="1"/>
    <col min="6422" max="6423" width="6.6328125" style="97" customWidth="1"/>
    <col min="6424" max="6424" width="12.6328125" style="97" customWidth="1"/>
    <col min="6425" max="6426" width="6.6328125" style="97" customWidth="1"/>
    <col min="6427" max="6427" width="12.6328125" style="97" customWidth="1"/>
    <col min="6428" max="6429" width="6.6328125" style="97" customWidth="1"/>
    <col min="6430" max="6430" width="12.6328125" style="97" customWidth="1"/>
    <col min="6431" max="6431" width="6.6328125" style="97" customWidth="1"/>
    <col min="6432" max="6432" width="2.6328125" style="97" customWidth="1"/>
    <col min="6433" max="6662" width="8.7265625" style="97"/>
    <col min="6663" max="6663" width="2.6328125" style="97" customWidth="1"/>
    <col min="6664" max="6664" width="6.6328125" style="97" customWidth="1"/>
    <col min="6665" max="6665" width="12.6328125" style="97" customWidth="1"/>
    <col min="6666" max="6667" width="6.6328125" style="97" customWidth="1"/>
    <col min="6668" max="6668" width="12.6328125" style="97" customWidth="1"/>
    <col min="6669" max="6670" width="6.6328125" style="97" customWidth="1"/>
    <col min="6671" max="6671" width="12.6328125" style="97" customWidth="1"/>
    <col min="6672" max="6673" width="6.6328125" style="97" customWidth="1"/>
    <col min="6674" max="6674" width="12.6328125" style="97" customWidth="1"/>
    <col min="6675" max="6676" width="6.6328125" style="97" customWidth="1"/>
    <col min="6677" max="6677" width="12.6328125" style="97" customWidth="1"/>
    <col min="6678" max="6679" width="6.6328125" style="97" customWidth="1"/>
    <col min="6680" max="6680" width="12.6328125" style="97" customWidth="1"/>
    <col min="6681" max="6682" width="6.6328125" style="97" customWidth="1"/>
    <col min="6683" max="6683" width="12.6328125" style="97" customWidth="1"/>
    <col min="6684" max="6685" width="6.6328125" style="97" customWidth="1"/>
    <col min="6686" max="6686" width="12.6328125" style="97" customWidth="1"/>
    <col min="6687" max="6687" width="6.6328125" style="97" customWidth="1"/>
    <col min="6688" max="6688" width="2.6328125" style="97" customWidth="1"/>
    <col min="6689" max="6918" width="8.7265625" style="97"/>
    <col min="6919" max="6919" width="2.6328125" style="97" customWidth="1"/>
    <col min="6920" max="6920" width="6.6328125" style="97" customWidth="1"/>
    <col min="6921" max="6921" width="12.6328125" style="97" customWidth="1"/>
    <col min="6922" max="6923" width="6.6328125" style="97" customWidth="1"/>
    <col min="6924" max="6924" width="12.6328125" style="97" customWidth="1"/>
    <col min="6925" max="6926" width="6.6328125" style="97" customWidth="1"/>
    <col min="6927" max="6927" width="12.6328125" style="97" customWidth="1"/>
    <col min="6928" max="6929" width="6.6328125" style="97" customWidth="1"/>
    <col min="6930" max="6930" width="12.6328125" style="97" customWidth="1"/>
    <col min="6931" max="6932" width="6.6328125" style="97" customWidth="1"/>
    <col min="6933" max="6933" width="12.6328125" style="97" customWidth="1"/>
    <col min="6934" max="6935" width="6.6328125" style="97" customWidth="1"/>
    <col min="6936" max="6936" width="12.6328125" style="97" customWidth="1"/>
    <col min="6937" max="6938" width="6.6328125" style="97" customWidth="1"/>
    <col min="6939" max="6939" width="12.6328125" style="97" customWidth="1"/>
    <col min="6940" max="6941" width="6.6328125" style="97" customWidth="1"/>
    <col min="6942" max="6942" width="12.6328125" style="97" customWidth="1"/>
    <col min="6943" max="6943" width="6.6328125" style="97" customWidth="1"/>
    <col min="6944" max="6944" width="2.6328125" style="97" customWidth="1"/>
    <col min="6945" max="7174" width="8.7265625" style="97"/>
    <col min="7175" max="7175" width="2.6328125" style="97" customWidth="1"/>
    <col min="7176" max="7176" width="6.6328125" style="97" customWidth="1"/>
    <col min="7177" max="7177" width="12.6328125" style="97" customWidth="1"/>
    <col min="7178" max="7179" width="6.6328125" style="97" customWidth="1"/>
    <col min="7180" max="7180" width="12.6328125" style="97" customWidth="1"/>
    <col min="7181" max="7182" width="6.6328125" style="97" customWidth="1"/>
    <col min="7183" max="7183" width="12.6328125" style="97" customWidth="1"/>
    <col min="7184" max="7185" width="6.6328125" style="97" customWidth="1"/>
    <col min="7186" max="7186" width="12.6328125" style="97" customWidth="1"/>
    <col min="7187" max="7188" width="6.6328125" style="97" customWidth="1"/>
    <col min="7189" max="7189" width="12.6328125" style="97" customWidth="1"/>
    <col min="7190" max="7191" width="6.6328125" style="97" customWidth="1"/>
    <col min="7192" max="7192" width="12.6328125" style="97" customWidth="1"/>
    <col min="7193" max="7194" width="6.6328125" style="97" customWidth="1"/>
    <col min="7195" max="7195" width="12.6328125" style="97" customWidth="1"/>
    <col min="7196" max="7197" width="6.6328125" style="97" customWidth="1"/>
    <col min="7198" max="7198" width="12.6328125" style="97" customWidth="1"/>
    <col min="7199" max="7199" width="6.6328125" style="97" customWidth="1"/>
    <col min="7200" max="7200" width="2.6328125" style="97" customWidth="1"/>
    <col min="7201" max="7430" width="8.7265625" style="97"/>
    <col min="7431" max="7431" width="2.6328125" style="97" customWidth="1"/>
    <col min="7432" max="7432" width="6.6328125" style="97" customWidth="1"/>
    <col min="7433" max="7433" width="12.6328125" style="97" customWidth="1"/>
    <col min="7434" max="7435" width="6.6328125" style="97" customWidth="1"/>
    <col min="7436" max="7436" width="12.6328125" style="97" customWidth="1"/>
    <col min="7437" max="7438" width="6.6328125" style="97" customWidth="1"/>
    <col min="7439" max="7439" width="12.6328125" style="97" customWidth="1"/>
    <col min="7440" max="7441" width="6.6328125" style="97" customWidth="1"/>
    <col min="7442" max="7442" width="12.6328125" style="97" customWidth="1"/>
    <col min="7443" max="7444" width="6.6328125" style="97" customWidth="1"/>
    <col min="7445" max="7445" width="12.6328125" style="97" customWidth="1"/>
    <col min="7446" max="7447" width="6.6328125" style="97" customWidth="1"/>
    <col min="7448" max="7448" width="12.6328125" style="97" customWidth="1"/>
    <col min="7449" max="7450" width="6.6328125" style="97" customWidth="1"/>
    <col min="7451" max="7451" width="12.6328125" style="97" customWidth="1"/>
    <col min="7452" max="7453" width="6.6328125" style="97" customWidth="1"/>
    <col min="7454" max="7454" width="12.6328125" style="97" customWidth="1"/>
    <col min="7455" max="7455" width="6.6328125" style="97" customWidth="1"/>
    <col min="7456" max="7456" width="2.6328125" style="97" customWidth="1"/>
    <col min="7457" max="7686" width="8.7265625" style="97"/>
    <col min="7687" max="7687" width="2.6328125" style="97" customWidth="1"/>
    <col min="7688" max="7688" width="6.6328125" style="97" customWidth="1"/>
    <col min="7689" max="7689" width="12.6328125" style="97" customWidth="1"/>
    <col min="7690" max="7691" width="6.6328125" style="97" customWidth="1"/>
    <col min="7692" max="7692" width="12.6328125" style="97" customWidth="1"/>
    <col min="7693" max="7694" width="6.6328125" style="97" customWidth="1"/>
    <col min="7695" max="7695" width="12.6328125" style="97" customWidth="1"/>
    <col min="7696" max="7697" width="6.6328125" style="97" customWidth="1"/>
    <col min="7698" max="7698" width="12.6328125" style="97" customWidth="1"/>
    <col min="7699" max="7700" width="6.6328125" style="97" customWidth="1"/>
    <col min="7701" max="7701" width="12.6328125" style="97" customWidth="1"/>
    <col min="7702" max="7703" width="6.6328125" style="97" customWidth="1"/>
    <col min="7704" max="7704" width="12.6328125" style="97" customWidth="1"/>
    <col min="7705" max="7706" width="6.6328125" style="97" customWidth="1"/>
    <col min="7707" max="7707" width="12.6328125" style="97" customWidth="1"/>
    <col min="7708" max="7709" width="6.6328125" style="97" customWidth="1"/>
    <col min="7710" max="7710" width="12.6328125" style="97" customWidth="1"/>
    <col min="7711" max="7711" width="6.6328125" style="97" customWidth="1"/>
    <col min="7712" max="7712" width="2.6328125" style="97" customWidth="1"/>
    <col min="7713" max="7942" width="8.7265625" style="97"/>
    <col min="7943" max="7943" width="2.6328125" style="97" customWidth="1"/>
    <col min="7944" max="7944" width="6.6328125" style="97" customWidth="1"/>
    <col min="7945" max="7945" width="12.6328125" style="97" customWidth="1"/>
    <col min="7946" max="7947" width="6.6328125" style="97" customWidth="1"/>
    <col min="7948" max="7948" width="12.6328125" style="97" customWidth="1"/>
    <col min="7949" max="7950" width="6.6328125" style="97" customWidth="1"/>
    <col min="7951" max="7951" width="12.6328125" style="97" customWidth="1"/>
    <col min="7952" max="7953" width="6.6328125" style="97" customWidth="1"/>
    <col min="7954" max="7954" width="12.6328125" style="97" customWidth="1"/>
    <col min="7955" max="7956" width="6.6328125" style="97" customWidth="1"/>
    <col min="7957" max="7957" width="12.6328125" style="97" customWidth="1"/>
    <col min="7958" max="7959" width="6.6328125" style="97" customWidth="1"/>
    <col min="7960" max="7960" width="12.6328125" style="97" customWidth="1"/>
    <col min="7961" max="7962" width="6.6328125" style="97" customWidth="1"/>
    <col min="7963" max="7963" width="12.6328125" style="97" customWidth="1"/>
    <col min="7964" max="7965" width="6.6328125" style="97" customWidth="1"/>
    <col min="7966" max="7966" width="12.6328125" style="97" customWidth="1"/>
    <col min="7967" max="7967" width="6.6328125" style="97" customWidth="1"/>
    <col min="7968" max="7968" width="2.6328125" style="97" customWidth="1"/>
    <col min="7969" max="8198" width="8.7265625" style="97"/>
    <col min="8199" max="8199" width="2.6328125" style="97" customWidth="1"/>
    <col min="8200" max="8200" width="6.6328125" style="97" customWidth="1"/>
    <col min="8201" max="8201" width="12.6328125" style="97" customWidth="1"/>
    <col min="8202" max="8203" width="6.6328125" style="97" customWidth="1"/>
    <col min="8204" max="8204" width="12.6328125" style="97" customWidth="1"/>
    <col min="8205" max="8206" width="6.6328125" style="97" customWidth="1"/>
    <col min="8207" max="8207" width="12.6328125" style="97" customWidth="1"/>
    <col min="8208" max="8209" width="6.6328125" style="97" customWidth="1"/>
    <col min="8210" max="8210" width="12.6328125" style="97" customWidth="1"/>
    <col min="8211" max="8212" width="6.6328125" style="97" customWidth="1"/>
    <col min="8213" max="8213" width="12.6328125" style="97" customWidth="1"/>
    <col min="8214" max="8215" width="6.6328125" style="97" customWidth="1"/>
    <col min="8216" max="8216" width="12.6328125" style="97" customWidth="1"/>
    <col min="8217" max="8218" width="6.6328125" style="97" customWidth="1"/>
    <col min="8219" max="8219" width="12.6328125" style="97" customWidth="1"/>
    <col min="8220" max="8221" width="6.6328125" style="97" customWidth="1"/>
    <col min="8222" max="8222" width="12.6328125" style="97" customWidth="1"/>
    <col min="8223" max="8223" width="6.6328125" style="97" customWidth="1"/>
    <col min="8224" max="8224" width="2.6328125" style="97" customWidth="1"/>
    <col min="8225" max="8454" width="8.7265625" style="97"/>
    <col min="8455" max="8455" width="2.6328125" style="97" customWidth="1"/>
    <col min="8456" max="8456" width="6.6328125" style="97" customWidth="1"/>
    <col min="8457" max="8457" width="12.6328125" style="97" customWidth="1"/>
    <col min="8458" max="8459" width="6.6328125" style="97" customWidth="1"/>
    <col min="8460" max="8460" width="12.6328125" style="97" customWidth="1"/>
    <col min="8461" max="8462" width="6.6328125" style="97" customWidth="1"/>
    <col min="8463" max="8463" width="12.6328125" style="97" customWidth="1"/>
    <col min="8464" max="8465" width="6.6328125" style="97" customWidth="1"/>
    <col min="8466" max="8466" width="12.6328125" style="97" customWidth="1"/>
    <col min="8467" max="8468" width="6.6328125" style="97" customWidth="1"/>
    <col min="8469" max="8469" width="12.6328125" style="97" customWidth="1"/>
    <col min="8470" max="8471" width="6.6328125" style="97" customWidth="1"/>
    <col min="8472" max="8472" width="12.6328125" style="97" customWidth="1"/>
    <col min="8473" max="8474" width="6.6328125" style="97" customWidth="1"/>
    <col min="8475" max="8475" width="12.6328125" style="97" customWidth="1"/>
    <col min="8476" max="8477" width="6.6328125" style="97" customWidth="1"/>
    <col min="8478" max="8478" width="12.6328125" style="97" customWidth="1"/>
    <col min="8479" max="8479" width="6.6328125" style="97" customWidth="1"/>
    <col min="8480" max="8480" width="2.6328125" style="97" customWidth="1"/>
    <col min="8481" max="8710" width="8.7265625" style="97"/>
    <col min="8711" max="8711" width="2.6328125" style="97" customWidth="1"/>
    <col min="8712" max="8712" width="6.6328125" style="97" customWidth="1"/>
    <col min="8713" max="8713" width="12.6328125" style="97" customWidth="1"/>
    <col min="8714" max="8715" width="6.6328125" style="97" customWidth="1"/>
    <col min="8716" max="8716" width="12.6328125" style="97" customWidth="1"/>
    <col min="8717" max="8718" width="6.6328125" style="97" customWidth="1"/>
    <col min="8719" max="8719" width="12.6328125" style="97" customWidth="1"/>
    <col min="8720" max="8721" width="6.6328125" style="97" customWidth="1"/>
    <col min="8722" max="8722" width="12.6328125" style="97" customWidth="1"/>
    <col min="8723" max="8724" width="6.6328125" style="97" customWidth="1"/>
    <col min="8725" max="8725" width="12.6328125" style="97" customWidth="1"/>
    <col min="8726" max="8727" width="6.6328125" style="97" customWidth="1"/>
    <col min="8728" max="8728" width="12.6328125" style="97" customWidth="1"/>
    <col min="8729" max="8730" width="6.6328125" style="97" customWidth="1"/>
    <col min="8731" max="8731" width="12.6328125" style="97" customWidth="1"/>
    <col min="8732" max="8733" width="6.6328125" style="97" customWidth="1"/>
    <col min="8734" max="8734" width="12.6328125" style="97" customWidth="1"/>
    <col min="8735" max="8735" width="6.6328125" style="97" customWidth="1"/>
    <col min="8736" max="8736" width="2.6328125" style="97" customWidth="1"/>
    <col min="8737" max="8966" width="8.7265625" style="97"/>
    <col min="8967" max="8967" width="2.6328125" style="97" customWidth="1"/>
    <col min="8968" max="8968" width="6.6328125" style="97" customWidth="1"/>
    <col min="8969" max="8969" width="12.6328125" style="97" customWidth="1"/>
    <col min="8970" max="8971" width="6.6328125" style="97" customWidth="1"/>
    <col min="8972" max="8972" width="12.6328125" style="97" customWidth="1"/>
    <col min="8973" max="8974" width="6.6328125" style="97" customWidth="1"/>
    <col min="8975" max="8975" width="12.6328125" style="97" customWidth="1"/>
    <col min="8976" max="8977" width="6.6328125" style="97" customWidth="1"/>
    <col min="8978" max="8978" width="12.6328125" style="97" customWidth="1"/>
    <col min="8979" max="8980" width="6.6328125" style="97" customWidth="1"/>
    <col min="8981" max="8981" width="12.6328125" style="97" customWidth="1"/>
    <col min="8982" max="8983" width="6.6328125" style="97" customWidth="1"/>
    <col min="8984" max="8984" width="12.6328125" style="97" customWidth="1"/>
    <col min="8985" max="8986" width="6.6328125" style="97" customWidth="1"/>
    <col min="8987" max="8987" width="12.6328125" style="97" customWidth="1"/>
    <col min="8988" max="8989" width="6.6328125" style="97" customWidth="1"/>
    <col min="8990" max="8990" width="12.6328125" style="97" customWidth="1"/>
    <col min="8991" max="8991" width="6.6328125" style="97" customWidth="1"/>
    <col min="8992" max="8992" width="2.6328125" style="97" customWidth="1"/>
    <col min="8993" max="9222" width="8.7265625" style="97"/>
    <col min="9223" max="9223" width="2.6328125" style="97" customWidth="1"/>
    <col min="9224" max="9224" width="6.6328125" style="97" customWidth="1"/>
    <col min="9225" max="9225" width="12.6328125" style="97" customWidth="1"/>
    <col min="9226" max="9227" width="6.6328125" style="97" customWidth="1"/>
    <col min="9228" max="9228" width="12.6328125" style="97" customWidth="1"/>
    <col min="9229" max="9230" width="6.6328125" style="97" customWidth="1"/>
    <col min="9231" max="9231" width="12.6328125" style="97" customWidth="1"/>
    <col min="9232" max="9233" width="6.6328125" style="97" customWidth="1"/>
    <col min="9234" max="9234" width="12.6328125" style="97" customWidth="1"/>
    <col min="9235" max="9236" width="6.6328125" style="97" customWidth="1"/>
    <col min="9237" max="9237" width="12.6328125" style="97" customWidth="1"/>
    <col min="9238" max="9239" width="6.6328125" style="97" customWidth="1"/>
    <col min="9240" max="9240" width="12.6328125" style="97" customWidth="1"/>
    <col min="9241" max="9242" width="6.6328125" style="97" customWidth="1"/>
    <col min="9243" max="9243" width="12.6328125" style="97" customWidth="1"/>
    <col min="9244" max="9245" width="6.6328125" style="97" customWidth="1"/>
    <col min="9246" max="9246" width="12.6328125" style="97" customWidth="1"/>
    <col min="9247" max="9247" width="6.6328125" style="97" customWidth="1"/>
    <col min="9248" max="9248" width="2.6328125" style="97" customWidth="1"/>
    <col min="9249" max="9478" width="8.7265625" style="97"/>
    <col min="9479" max="9479" width="2.6328125" style="97" customWidth="1"/>
    <col min="9480" max="9480" width="6.6328125" style="97" customWidth="1"/>
    <col min="9481" max="9481" width="12.6328125" style="97" customWidth="1"/>
    <col min="9482" max="9483" width="6.6328125" style="97" customWidth="1"/>
    <col min="9484" max="9484" width="12.6328125" style="97" customWidth="1"/>
    <col min="9485" max="9486" width="6.6328125" style="97" customWidth="1"/>
    <col min="9487" max="9487" width="12.6328125" style="97" customWidth="1"/>
    <col min="9488" max="9489" width="6.6328125" style="97" customWidth="1"/>
    <col min="9490" max="9490" width="12.6328125" style="97" customWidth="1"/>
    <col min="9491" max="9492" width="6.6328125" style="97" customWidth="1"/>
    <col min="9493" max="9493" width="12.6328125" style="97" customWidth="1"/>
    <col min="9494" max="9495" width="6.6328125" style="97" customWidth="1"/>
    <col min="9496" max="9496" width="12.6328125" style="97" customWidth="1"/>
    <col min="9497" max="9498" width="6.6328125" style="97" customWidth="1"/>
    <col min="9499" max="9499" width="12.6328125" style="97" customWidth="1"/>
    <col min="9500" max="9501" width="6.6328125" style="97" customWidth="1"/>
    <col min="9502" max="9502" width="12.6328125" style="97" customWidth="1"/>
    <col min="9503" max="9503" width="6.6328125" style="97" customWidth="1"/>
    <col min="9504" max="9504" width="2.6328125" style="97" customWidth="1"/>
    <col min="9505" max="9734" width="8.7265625" style="97"/>
    <col min="9735" max="9735" width="2.6328125" style="97" customWidth="1"/>
    <col min="9736" max="9736" width="6.6328125" style="97" customWidth="1"/>
    <col min="9737" max="9737" width="12.6328125" style="97" customWidth="1"/>
    <col min="9738" max="9739" width="6.6328125" style="97" customWidth="1"/>
    <col min="9740" max="9740" width="12.6328125" style="97" customWidth="1"/>
    <col min="9741" max="9742" width="6.6328125" style="97" customWidth="1"/>
    <col min="9743" max="9743" width="12.6328125" style="97" customWidth="1"/>
    <col min="9744" max="9745" width="6.6328125" style="97" customWidth="1"/>
    <col min="9746" max="9746" width="12.6328125" style="97" customWidth="1"/>
    <col min="9747" max="9748" width="6.6328125" style="97" customWidth="1"/>
    <col min="9749" max="9749" width="12.6328125" style="97" customWidth="1"/>
    <col min="9750" max="9751" width="6.6328125" style="97" customWidth="1"/>
    <col min="9752" max="9752" width="12.6328125" style="97" customWidth="1"/>
    <col min="9753" max="9754" width="6.6328125" style="97" customWidth="1"/>
    <col min="9755" max="9755" width="12.6328125" style="97" customWidth="1"/>
    <col min="9756" max="9757" width="6.6328125" style="97" customWidth="1"/>
    <col min="9758" max="9758" width="12.6328125" style="97" customWidth="1"/>
    <col min="9759" max="9759" width="6.6328125" style="97" customWidth="1"/>
    <col min="9760" max="9760" width="2.6328125" style="97" customWidth="1"/>
    <col min="9761" max="9990" width="8.7265625" style="97"/>
    <col min="9991" max="9991" width="2.6328125" style="97" customWidth="1"/>
    <col min="9992" max="9992" width="6.6328125" style="97" customWidth="1"/>
    <col min="9993" max="9993" width="12.6328125" style="97" customWidth="1"/>
    <col min="9994" max="9995" width="6.6328125" style="97" customWidth="1"/>
    <col min="9996" max="9996" width="12.6328125" style="97" customWidth="1"/>
    <col min="9997" max="9998" width="6.6328125" style="97" customWidth="1"/>
    <col min="9999" max="9999" width="12.6328125" style="97" customWidth="1"/>
    <col min="10000" max="10001" width="6.6328125" style="97" customWidth="1"/>
    <col min="10002" max="10002" width="12.6328125" style="97" customWidth="1"/>
    <col min="10003" max="10004" width="6.6328125" style="97" customWidth="1"/>
    <col min="10005" max="10005" width="12.6328125" style="97" customWidth="1"/>
    <col min="10006" max="10007" width="6.6328125" style="97" customWidth="1"/>
    <col min="10008" max="10008" width="12.6328125" style="97" customWidth="1"/>
    <col min="10009" max="10010" width="6.6328125" style="97" customWidth="1"/>
    <col min="10011" max="10011" width="12.6328125" style="97" customWidth="1"/>
    <col min="10012" max="10013" width="6.6328125" style="97" customWidth="1"/>
    <col min="10014" max="10014" width="12.6328125" style="97" customWidth="1"/>
    <col min="10015" max="10015" width="6.6328125" style="97" customWidth="1"/>
    <col min="10016" max="10016" width="2.6328125" style="97" customWidth="1"/>
    <col min="10017" max="10246" width="8.7265625" style="97"/>
    <col min="10247" max="10247" width="2.6328125" style="97" customWidth="1"/>
    <col min="10248" max="10248" width="6.6328125" style="97" customWidth="1"/>
    <col min="10249" max="10249" width="12.6328125" style="97" customWidth="1"/>
    <col min="10250" max="10251" width="6.6328125" style="97" customWidth="1"/>
    <col min="10252" max="10252" width="12.6328125" style="97" customWidth="1"/>
    <col min="10253" max="10254" width="6.6328125" style="97" customWidth="1"/>
    <col min="10255" max="10255" width="12.6328125" style="97" customWidth="1"/>
    <col min="10256" max="10257" width="6.6328125" style="97" customWidth="1"/>
    <col min="10258" max="10258" width="12.6328125" style="97" customWidth="1"/>
    <col min="10259" max="10260" width="6.6328125" style="97" customWidth="1"/>
    <col min="10261" max="10261" width="12.6328125" style="97" customWidth="1"/>
    <col min="10262" max="10263" width="6.6328125" style="97" customWidth="1"/>
    <col min="10264" max="10264" width="12.6328125" style="97" customWidth="1"/>
    <col min="10265" max="10266" width="6.6328125" style="97" customWidth="1"/>
    <col min="10267" max="10267" width="12.6328125" style="97" customWidth="1"/>
    <col min="10268" max="10269" width="6.6328125" style="97" customWidth="1"/>
    <col min="10270" max="10270" width="12.6328125" style="97" customWidth="1"/>
    <col min="10271" max="10271" width="6.6328125" style="97" customWidth="1"/>
    <col min="10272" max="10272" width="2.6328125" style="97" customWidth="1"/>
    <col min="10273" max="10502" width="8.7265625" style="97"/>
    <col min="10503" max="10503" width="2.6328125" style="97" customWidth="1"/>
    <col min="10504" max="10504" width="6.6328125" style="97" customWidth="1"/>
    <col min="10505" max="10505" width="12.6328125" style="97" customWidth="1"/>
    <col min="10506" max="10507" width="6.6328125" style="97" customWidth="1"/>
    <col min="10508" max="10508" width="12.6328125" style="97" customWidth="1"/>
    <col min="10509" max="10510" width="6.6328125" style="97" customWidth="1"/>
    <col min="10511" max="10511" width="12.6328125" style="97" customWidth="1"/>
    <col min="10512" max="10513" width="6.6328125" style="97" customWidth="1"/>
    <col min="10514" max="10514" width="12.6328125" style="97" customWidth="1"/>
    <col min="10515" max="10516" width="6.6328125" style="97" customWidth="1"/>
    <col min="10517" max="10517" width="12.6328125" style="97" customWidth="1"/>
    <col min="10518" max="10519" width="6.6328125" style="97" customWidth="1"/>
    <col min="10520" max="10520" width="12.6328125" style="97" customWidth="1"/>
    <col min="10521" max="10522" width="6.6328125" style="97" customWidth="1"/>
    <col min="10523" max="10523" width="12.6328125" style="97" customWidth="1"/>
    <col min="10524" max="10525" width="6.6328125" style="97" customWidth="1"/>
    <col min="10526" max="10526" width="12.6328125" style="97" customWidth="1"/>
    <col min="10527" max="10527" width="6.6328125" style="97" customWidth="1"/>
    <col min="10528" max="10528" width="2.6328125" style="97" customWidth="1"/>
    <col min="10529" max="10758" width="8.7265625" style="97"/>
    <col min="10759" max="10759" width="2.6328125" style="97" customWidth="1"/>
    <col min="10760" max="10760" width="6.6328125" style="97" customWidth="1"/>
    <col min="10761" max="10761" width="12.6328125" style="97" customWidth="1"/>
    <col min="10762" max="10763" width="6.6328125" style="97" customWidth="1"/>
    <col min="10764" max="10764" width="12.6328125" style="97" customWidth="1"/>
    <col min="10765" max="10766" width="6.6328125" style="97" customWidth="1"/>
    <col min="10767" max="10767" width="12.6328125" style="97" customWidth="1"/>
    <col min="10768" max="10769" width="6.6328125" style="97" customWidth="1"/>
    <col min="10770" max="10770" width="12.6328125" style="97" customWidth="1"/>
    <col min="10771" max="10772" width="6.6328125" style="97" customWidth="1"/>
    <col min="10773" max="10773" width="12.6328125" style="97" customWidth="1"/>
    <col min="10774" max="10775" width="6.6328125" style="97" customWidth="1"/>
    <col min="10776" max="10776" width="12.6328125" style="97" customWidth="1"/>
    <col min="10777" max="10778" width="6.6328125" style="97" customWidth="1"/>
    <col min="10779" max="10779" width="12.6328125" style="97" customWidth="1"/>
    <col min="10780" max="10781" width="6.6328125" style="97" customWidth="1"/>
    <col min="10782" max="10782" width="12.6328125" style="97" customWidth="1"/>
    <col min="10783" max="10783" width="6.6328125" style="97" customWidth="1"/>
    <col min="10784" max="10784" width="2.6328125" style="97" customWidth="1"/>
    <col min="10785" max="11014" width="8.7265625" style="97"/>
    <col min="11015" max="11015" width="2.6328125" style="97" customWidth="1"/>
    <col min="11016" max="11016" width="6.6328125" style="97" customWidth="1"/>
    <col min="11017" max="11017" width="12.6328125" style="97" customWidth="1"/>
    <col min="11018" max="11019" width="6.6328125" style="97" customWidth="1"/>
    <col min="11020" max="11020" width="12.6328125" style="97" customWidth="1"/>
    <col min="11021" max="11022" width="6.6328125" style="97" customWidth="1"/>
    <col min="11023" max="11023" width="12.6328125" style="97" customWidth="1"/>
    <col min="11024" max="11025" width="6.6328125" style="97" customWidth="1"/>
    <col min="11026" max="11026" width="12.6328125" style="97" customWidth="1"/>
    <col min="11027" max="11028" width="6.6328125" style="97" customWidth="1"/>
    <col min="11029" max="11029" width="12.6328125" style="97" customWidth="1"/>
    <col min="11030" max="11031" width="6.6328125" style="97" customWidth="1"/>
    <col min="11032" max="11032" width="12.6328125" style="97" customWidth="1"/>
    <col min="11033" max="11034" width="6.6328125" style="97" customWidth="1"/>
    <col min="11035" max="11035" width="12.6328125" style="97" customWidth="1"/>
    <col min="11036" max="11037" width="6.6328125" style="97" customWidth="1"/>
    <col min="11038" max="11038" width="12.6328125" style="97" customWidth="1"/>
    <col min="11039" max="11039" width="6.6328125" style="97" customWidth="1"/>
    <col min="11040" max="11040" width="2.6328125" style="97" customWidth="1"/>
    <col min="11041" max="11270" width="8.7265625" style="97"/>
    <col min="11271" max="11271" width="2.6328125" style="97" customWidth="1"/>
    <col min="11272" max="11272" width="6.6328125" style="97" customWidth="1"/>
    <col min="11273" max="11273" width="12.6328125" style="97" customWidth="1"/>
    <col min="11274" max="11275" width="6.6328125" style="97" customWidth="1"/>
    <col min="11276" max="11276" width="12.6328125" style="97" customWidth="1"/>
    <col min="11277" max="11278" width="6.6328125" style="97" customWidth="1"/>
    <col min="11279" max="11279" width="12.6328125" style="97" customWidth="1"/>
    <col min="11280" max="11281" width="6.6328125" style="97" customWidth="1"/>
    <col min="11282" max="11282" width="12.6328125" style="97" customWidth="1"/>
    <col min="11283" max="11284" width="6.6328125" style="97" customWidth="1"/>
    <col min="11285" max="11285" width="12.6328125" style="97" customWidth="1"/>
    <col min="11286" max="11287" width="6.6328125" style="97" customWidth="1"/>
    <col min="11288" max="11288" width="12.6328125" style="97" customWidth="1"/>
    <col min="11289" max="11290" width="6.6328125" style="97" customWidth="1"/>
    <col min="11291" max="11291" width="12.6328125" style="97" customWidth="1"/>
    <col min="11292" max="11293" width="6.6328125" style="97" customWidth="1"/>
    <col min="11294" max="11294" width="12.6328125" style="97" customWidth="1"/>
    <col min="11295" max="11295" width="6.6328125" style="97" customWidth="1"/>
    <col min="11296" max="11296" width="2.6328125" style="97" customWidth="1"/>
    <col min="11297" max="11526" width="8.7265625" style="97"/>
    <col min="11527" max="11527" width="2.6328125" style="97" customWidth="1"/>
    <col min="11528" max="11528" width="6.6328125" style="97" customWidth="1"/>
    <col min="11529" max="11529" width="12.6328125" style="97" customWidth="1"/>
    <col min="11530" max="11531" width="6.6328125" style="97" customWidth="1"/>
    <col min="11532" max="11532" width="12.6328125" style="97" customWidth="1"/>
    <col min="11533" max="11534" width="6.6328125" style="97" customWidth="1"/>
    <col min="11535" max="11535" width="12.6328125" style="97" customWidth="1"/>
    <col min="11536" max="11537" width="6.6328125" style="97" customWidth="1"/>
    <col min="11538" max="11538" width="12.6328125" style="97" customWidth="1"/>
    <col min="11539" max="11540" width="6.6328125" style="97" customWidth="1"/>
    <col min="11541" max="11541" width="12.6328125" style="97" customWidth="1"/>
    <col min="11542" max="11543" width="6.6328125" style="97" customWidth="1"/>
    <col min="11544" max="11544" width="12.6328125" style="97" customWidth="1"/>
    <col min="11545" max="11546" width="6.6328125" style="97" customWidth="1"/>
    <col min="11547" max="11547" width="12.6328125" style="97" customWidth="1"/>
    <col min="11548" max="11549" width="6.6328125" style="97" customWidth="1"/>
    <col min="11550" max="11550" width="12.6328125" style="97" customWidth="1"/>
    <col min="11551" max="11551" width="6.6328125" style="97" customWidth="1"/>
    <col min="11552" max="11552" width="2.6328125" style="97" customWidth="1"/>
    <col min="11553" max="11782" width="8.7265625" style="97"/>
    <col min="11783" max="11783" width="2.6328125" style="97" customWidth="1"/>
    <col min="11784" max="11784" width="6.6328125" style="97" customWidth="1"/>
    <col min="11785" max="11785" width="12.6328125" style="97" customWidth="1"/>
    <col min="11786" max="11787" width="6.6328125" style="97" customWidth="1"/>
    <col min="11788" max="11788" width="12.6328125" style="97" customWidth="1"/>
    <col min="11789" max="11790" width="6.6328125" style="97" customWidth="1"/>
    <col min="11791" max="11791" width="12.6328125" style="97" customWidth="1"/>
    <col min="11792" max="11793" width="6.6328125" style="97" customWidth="1"/>
    <col min="11794" max="11794" width="12.6328125" style="97" customWidth="1"/>
    <col min="11795" max="11796" width="6.6328125" style="97" customWidth="1"/>
    <col min="11797" max="11797" width="12.6328125" style="97" customWidth="1"/>
    <col min="11798" max="11799" width="6.6328125" style="97" customWidth="1"/>
    <col min="11800" max="11800" width="12.6328125" style="97" customWidth="1"/>
    <col min="11801" max="11802" width="6.6328125" style="97" customWidth="1"/>
    <col min="11803" max="11803" width="12.6328125" style="97" customWidth="1"/>
    <col min="11804" max="11805" width="6.6328125" style="97" customWidth="1"/>
    <col min="11806" max="11806" width="12.6328125" style="97" customWidth="1"/>
    <col min="11807" max="11807" width="6.6328125" style="97" customWidth="1"/>
    <col min="11808" max="11808" width="2.6328125" style="97" customWidth="1"/>
    <col min="11809" max="12038" width="8.7265625" style="97"/>
    <col min="12039" max="12039" width="2.6328125" style="97" customWidth="1"/>
    <col min="12040" max="12040" width="6.6328125" style="97" customWidth="1"/>
    <col min="12041" max="12041" width="12.6328125" style="97" customWidth="1"/>
    <col min="12042" max="12043" width="6.6328125" style="97" customWidth="1"/>
    <col min="12044" max="12044" width="12.6328125" style="97" customWidth="1"/>
    <col min="12045" max="12046" width="6.6328125" style="97" customWidth="1"/>
    <col min="12047" max="12047" width="12.6328125" style="97" customWidth="1"/>
    <col min="12048" max="12049" width="6.6328125" style="97" customWidth="1"/>
    <col min="12050" max="12050" width="12.6328125" style="97" customWidth="1"/>
    <col min="12051" max="12052" width="6.6328125" style="97" customWidth="1"/>
    <col min="12053" max="12053" width="12.6328125" style="97" customWidth="1"/>
    <col min="12054" max="12055" width="6.6328125" style="97" customWidth="1"/>
    <col min="12056" max="12056" width="12.6328125" style="97" customWidth="1"/>
    <col min="12057" max="12058" width="6.6328125" style="97" customWidth="1"/>
    <col min="12059" max="12059" width="12.6328125" style="97" customWidth="1"/>
    <col min="12060" max="12061" width="6.6328125" style="97" customWidth="1"/>
    <col min="12062" max="12062" width="12.6328125" style="97" customWidth="1"/>
    <col min="12063" max="12063" width="6.6328125" style="97" customWidth="1"/>
    <col min="12064" max="12064" width="2.6328125" style="97" customWidth="1"/>
    <col min="12065" max="12294" width="8.7265625" style="97"/>
    <col min="12295" max="12295" width="2.6328125" style="97" customWidth="1"/>
    <col min="12296" max="12296" width="6.6328125" style="97" customWidth="1"/>
    <col min="12297" max="12297" width="12.6328125" style="97" customWidth="1"/>
    <col min="12298" max="12299" width="6.6328125" style="97" customWidth="1"/>
    <col min="12300" max="12300" width="12.6328125" style="97" customWidth="1"/>
    <col min="12301" max="12302" width="6.6328125" style="97" customWidth="1"/>
    <col min="12303" max="12303" width="12.6328125" style="97" customWidth="1"/>
    <col min="12304" max="12305" width="6.6328125" style="97" customWidth="1"/>
    <col min="12306" max="12306" width="12.6328125" style="97" customWidth="1"/>
    <col min="12307" max="12308" width="6.6328125" style="97" customWidth="1"/>
    <col min="12309" max="12309" width="12.6328125" style="97" customWidth="1"/>
    <col min="12310" max="12311" width="6.6328125" style="97" customWidth="1"/>
    <col min="12312" max="12312" width="12.6328125" style="97" customWidth="1"/>
    <col min="12313" max="12314" width="6.6328125" style="97" customWidth="1"/>
    <col min="12315" max="12315" width="12.6328125" style="97" customWidth="1"/>
    <col min="12316" max="12317" width="6.6328125" style="97" customWidth="1"/>
    <col min="12318" max="12318" width="12.6328125" style="97" customWidth="1"/>
    <col min="12319" max="12319" width="6.6328125" style="97" customWidth="1"/>
    <col min="12320" max="12320" width="2.6328125" style="97" customWidth="1"/>
    <col min="12321" max="12550" width="8.7265625" style="97"/>
    <col min="12551" max="12551" width="2.6328125" style="97" customWidth="1"/>
    <col min="12552" max="12552" width="6.6328125" style="97" customWidth="1"/>
    <col min="12553" max="12553" width="12.6328125" style="97" customWidth="1"/>
    <col min="12554" max="12555" width="6.6328125" style="97" customWidth="1"/>
    <col min="12556" max="12556" width="12.6328125" style="97" customWidth="1"/>
    <col min="12557" max="12558" width="6.6328125" style="97" customWidth="1"/>
    <col min="12559" max="12559" width="12.6328125" style="97" customWidth="1"/>
    <col min="12560" max="12561" width="6.6328125" style="97" customWidth="1"/>
    <col min="12562" max="12562" width="12.6328125" style="97" customWidth="1"/>
    <col min="12563" max="12564" width="6.6328125" style="97" customWidth="1"/>
    <col min="12565" max="12565" width="12.6328125" style="97" customWidth="1"/>
    <col min="12566" max="12567" width="6.6328125" style="97" customWidth="1"/>
    <col min="12568" max="12568" width="12.6328125" style="97" customWidth="1"/>
    <col min="12569" max="12570" width="6.6328125" style="97" customWidth="1"/>
    <col min="12571" max="12571" width="12.6328125" style="97" customWidth="1"/>
    <col min="12572" max="12573" width="6.6328125" style="97" customWidth="1"/>
    <col min="12574" max="12574" width="12.6328125" style="97" customWidth="1"/>
    <col min="12575" max="12575" width="6.6328125" style="97" customWidth="1"/>
    <col min="12576" max="12576" width="2.6328125" style="97" customWidth="1"/>
    <col min="12577" max="12806" width="8.7265625" style="97"/>
    <col min="12807" max="12807" width="2.6328125" style="97" customWidth="1"/>
    <col min="12808" max="12808" width="6.6328125" style="97" customWidth="1"/>
    <col min="12809" max="12809" width="12.6328125" style="97" customWidth="1"/>
    <col min="12810" max="12811" width="6.6328125" style="97" customWidth="1"/>
    <col min="12812" max="12812" width="12.6328125" style="97" customWidth="1"/>
    <col min="12813" max="12814" width="6.6328125" style="97" customWidth="1"/>
    <col min="12815" max="12815" width="12.6328125" style="97" customWidth="1"/>
    <col min="12816" max="12817" width="6.6328125" style="97" customWidth="1"/>
    <col min="12818" max="12818" width="12.6328125" style="97" customWidth="1"/>
    <col min="12819" max="12820" width="6.6328125" style="97" customWidth="1"/>
    <col min="12821" max="12821" width="12.6328125" style="97" customWidth="1"/>
    <col min="12822" max="12823" width="6.6328125" style="97" customWidth="1"/>
    <col min="12824" max="12824" width="12.6328125" style="97" customWidth="1"/>
    <col min="12825" max="12826" width="6.6328125" style="97" customWidth="1"/>
    <col min="12827" max="12827" width="12.6328125" style="97" customWidth="1"/>
    <col min="12828" max="12829" width="6.6328125" style="97" customWidth="1"/>
    <col min="12830" max="12830" width="12.6328125" style="97" customWidth="1"/>
    <col min="12831" max="12831" width="6.6328125" style="97" customWidth="1"/>
    <col min="12832" max="12832" width="2.6328125" style="97" customWidth="1"/>
    <col min="12833" max="13062" width="8.7265625" style="97"/>
    <col min="13063" max="13063" width="2.6328125" style="97" customWidth="1"/>
    <col min="13064" max="13064" width="6.6328125" style="97" customWidth="1"/>
    <col min="13065" max="13065" width="12.6328125" style="97" customWidth="1"/>
    <col min="13066" max="13067" width="6.6328125" style="97" customWidth="1"/>
    <col min="13068" max="13068" width="12.6328125" style="97" customWidth="1"/>
    <col min="13069" max="13070" width="6.6328125" style="97" customWidth="1"/>
    <col min="13071" max="13071" width="12.6328125" style="97" customWidth="1"/>
    <col min="13072" max="13073" width="6.6328125" style="97" customWidth="1"/>
    <col min="13074" max="13074" width="12.6328125" style="97" customWidth="1"/>
    <col min="13075" max="13076" width="6.6328125" style="97" customWidth="1"/>
    <col min="13077" max="13077" width="12.6328125" style="97" customWidth="1"/>
    <col min="13078" max="13079" width="6.6328125" style="97" customWidth="1"/>
    <col min="13080" max="13080" width="12.6328125" style="97" customWidth="1"/>
    <col min="13081" max="13082" width="6.6328125" style="97" customWidth="1"/>
    <col min="13083" max="13083" width="12.6328125" style="97" customWidth="1"/>
    <col min="13084" max="13085" width="6.6328125" style="97" customWidth="1"/>
    <col min="13086" max="13086" width="12.6328125" style="97" customWidth="1"/>
    <col min="13087" max="13087" width="6.6328125" style="97" customWidth="1"/>
    <col min="13088" max="13088" width="2.6328125" style="97" customWidth="1"/>
    <col min="13089" max="13318" width="8.7265625" style="97"/>
    <col min="13319" max="13319" width="2.6328125" style="97" customWidth="1"/>
    <col min="13320" max="13320" width="6.6328125" style="97" customWidth="1"/>
    <col min="13321" max="13321" width="12.6328125" style="97" customWidth="1"/>
    <col min="13322" max="13323" width="6.6328125" style="97" customWidth="1"/>
    <col min="13324" max="13324" width="12.6328125" style="97" customWidth="1"/>
    <col min="13325" max="13326" width="6.6328125" style="97" customWidth="1"/>
    <col min="13327" max="13327" width="12.6328125" style="97" customWidth="1"/>
    <col min="13328" max="13329" width="6.6328125" style="97" customWidth="1"/>
    <col min="13330" max="13330" width="12.6328125" style="97" customWidth="1"/>
    <col min="13331" max="13332" width="6.6328125" style="97" customWidth="1"/>
    <col min="13333" max="13333" width="12.6328125" style="97" customWidth="1"/>
    <col min="13334" max="13335" width="6.6328125" style="97" customWidth="1"/>
    <col min="13336" max="13336" width="12.6328125" style="97" customWidth="1"/>
    <col min="13337" max="13338" width="6.6328125" style="97" customWidth="1"/>
    <col min="13339" max="13339" width="12.6328125" style="97" customWidth="1"/>
    <col min="13340" max="13341" width="6.6328125" style="97" customWidth="1"/>
    <col min="13342" max="13342" width="12.6328125" style="97" customWidth="1"/>
    <col min="13343" max="13343" width="6.6328125" style="97" customWidth="1"/>
    <col min="13344" max="13344" width="2.6328125" style="97" customWidth="1"/>
    <col min="13345" max="13574" width="8.7265625" style="97"/>
    <col min="13575" max="13575" width="2.6328125" style="97" customWidth="1"/>
    <col min="13576" max="13576" width="6.6328125" style="97" customWidth="1"/>
    <col min="13577" max="13577" width="12.6328125" style="97" customWidth="1"/>
    <col min="13578" max="13579" width="6.6328125" style="97" customWidth="1"/>
    <col min="13580" max="13580" width="12.6328125" style="97" customWidth="1"/>
    <col min="13581" max="13582" width="6.6328125" style="97" customWidth="1"/>
    <col min="13583" max="13583" width="12.6328125" style="97" customWidth="1"/>
    <col min="13584" max="13585" width="6.6328125" style="97" customWidth="1"/>
    <col min="13586" max="13586" width="12.6328125" style="97" customWidth="1"/>
    <col min="13587" max="13588" width="6.6328125" style="97" customWidth="1"/>
    <col min="13589" max="13589" width="12.6328125" style="97" customWidth="1"/>
    <col min="13590" max="13591" width="6.6328125" style="97" customWidth="1"/>
    <col min="13592" max="13592" width="12.6328125" style="97" customWidth="1"/>
    <col min="13593" max="13594" width="6.6328125" style="97" customWidth="1"/>
    <col min="13595" max="13595" width="12.6328125" style="97" customWidth="1"/>
    <col min="13596" max="13597" width="6.6328125" style="97" customWidth="1"/>
    <col min="13598" max="13598" width="12.6328125" style="97" customWidth="1"/>
    <col min="13599" max="13599" width="6.6328125" style="97" customWidth="1"/>
    <col min="13600" max="13600" width="2.6328125" style="97" customWidth="1"/>
    <col min="13601" max="13830" width="8.7265625" style="97"/>
    <col min="13831" max="13831" width="2.6328125" style="97" customWidth="1"/>
    <col min="13832" max="13832" width="6.6328125" style="97" customWidth="1"/>
    <col min="13833" max="13833" width="12.6328125" style="97" customWidth="1"/>
    <col min="13834" max="13835" width="6.6328125" style="97" customWidth="1"/>
    <col min="13836" max="13836" width="12.6328125" style="97" customWidth="1"/>
    <col min="13837" max="13838" width="6.6328125" style="97" customWidth="1"/>
    <col min="13839" max="13839" width="12.6328125" style="97" customWidth="1"/>
    <col min="13840" max="13841" width="6.6328125" style="97" customWidth="1"/>
    <col min="13842" max="13842" width="12.6328125" style="97" customWidth="1"/>
    <col min="13843" max="13844" width="6.6328125" style="97" customWidth="1"/>
    <col min="13845" max="13845" width="12.6328125" style="97" customWidth="1"/>
    <col min="13846" max="13847" width="6.6328125" style="97" customWidth="1"/>
    <col min="13848" max="13848" width="12.6328125" style="97" customWidth="1"/>
    <col min="13849" max="13850" width="6.6328125" style="97" customWidth="1"/>
    <col min="13851" max="13851" width="12.6328125" style="97" customWidth="1"/>
    <col min="13852" max="13853" width="6.6328125" style="97" customWidth="1"/>
    <col min="13854" max="13854" width="12.6328125" style="97" customWidth="1"/>
    <col min="13855" max="13855" width="6.6328125" style="97" customWidth="1"/>
    <col min="13856" max="13856" width="2.6328125" style="97" customWidth="1"/>
    <col min="13857" max="14086" width="8.7265625" style="97"/>
    <col min="14087" max="14087" width="2.6328125" style="97" customWidth="1"/>
    <col min="14088" max="14088" width="6.6328125" style="97" customWidth="1"/>
    <col min="14089" max="14089" width="12.6328125" style="97" customWidth="1"/>
    <col min="14090" max="14091" width="6.6328125" style="97" customWidth="1"/>
    <col min="14092" max="14092" width="12.6328125" style="97" customWidth="1"/>
    <col min="14093" max="14094" width="6.6328125" style="97" customWidth="1"/>
    <col min="14095" max="14095" width="12.6328125" style="97" customWidth="1"/>
    <col min="14096" max="14097" width="6.6328125" style="97" customWidth="1"/>
    <col min="14098" max="14098" width="12.6328125" style="97" customWidth="1"/>
    <col min="14099" max="14100" width="6.6328125" style="97" customWidth="1"/>
    <col min="14101" max="14101" width="12.6328125" style="97" customWidth="1"/>
    <col min="14102" max="14103" width="6.6328125" style="97" customWidth="1"/>
    <col min="14104" max="14104" width="12.6328125" style="97" customWidth="1"/>
    <col min="14105" max="14106" width="6.6328125" style="97" customWidth="1"/>
    <col min="14107" max="14107" width="12.6328125" style="97" customWidth="1"/>
    <col min="14108" max="14109" width="6.6328125" style="97" customWidth="1"/>
    <col min="14110" max="14110" width="12.6328125" style="97" customWidth="1"/>
    <col min="14111" max="14111" width="6.6328125" style="97" customWidth="1"/>
    <col min="14112" max="14112" width="2.6328125" style="97" customWidth="1"/>
    <col min="14113" max="14342" width="8.7265625" style="97"/>
    <col min="14343" max="14343" width="2.6328125" style="97" customWidth="1"/>
    <col min="14344" max="14344" width="6.6328125" style="97" customWidth="1"/>
    <col min="14345" max="14345" width="12.6328125" style="97" customWidth="1"/>
    <col min="14346" max="14347" width="6.6328125" style="97" customWidth="1"/>
    <col min="14348" max="14348" width="12.6328125" style="97" customWidth="1"/>
    <col min="14349" max="14350" width="6.6328125" style="97" customWidth="1"/>
    <col min="14351" max="14351" width="12.6328125" style="97" customWidth="1"/>
    <col min="14352" max="14353" width="6.6328125" style="97" customWidth="1"/>
    <col min="14354" max="14354" width="12.6328125" style="97" customWidth="1"/>
    <col min="14355" max="14356" width="6.6328125" style="97" customWidth="1"/>
    <col min="14357" max="14357" width="12.6328125" style="97" customWidth="1"/>
    <col min="14358" max="14359" width="6.6328125" style="97" customWidth="1"/>
    <col min="14360" max="14360" width="12.6328125" style="97" customWidth="1"/>
    <col min="14361" max="14362" width="6.6328125" style="97" customWidth="1"/>
    <col min="14363" max="14363" width="12.6328125" style="97" customWidth="1"/>
    <col min="14364" max="14365" width="6.6328125" style="97" customWidth="1"/>
    <col min="14366" max="14366" width="12.6328125" style="97" customWidth="1"/>
    <col min="14367" max="14367" width="6.6328125" style="97" customWidth="1"/>
    <col min="14368" max="14368" width="2.6328125" style="97" customWidth="1"/>
    <col min="14369" max="14598" width="8.7265625" style="97"/>
    <col min="14599" max="14599" width="2.6328125" style="97" customWidth="1"/>
    <col min="14600" max="14600" width="6.6328125" style="97" customWidth="1"/>
    <col min="14601" max="14601" width="12.6328125" style="97" customWidth="1"/>
    <col min="14602" max="14603" width="6.6328125" style="97" customWidth="1"/>
    <col min="14604" max="14604" width="12.6328125" style="97" customWidth="1"/>
    <col min="14605" max="14606" width="6.6328125" style="97" customWidth="1"/>
    <col min="14607" max="14607" width="12.6328125" style="97" customWidth="1"/>
    <col min="14608" max="14609" width="6.6328125" style="97" customWidth="1"/>
    <col min="14610" max="14610" width="12.6328125" style="97" customWidth="1"/>
    <col min="14611" max="14612" width="6.6328125" style="97" customWidth="1"/>
    <col min="14613" max="14613" width="12.6328125" style="97" customWidth="1"/>
    <col min="14614" max="14615" width="6.6328125" style="97" customWidth="1"/>
    <col min="14616" max="14616" width="12.6328125" style="97" customWidth="1"/>
    <col min="14617" max="14618" width="6.6328125" style="97" customWidth="1"/>
    <col min="14619" max="14619" width="12.6328125" style="97" customWidth="1"/>
    <col min="14620" max="14621" width="6.6328125" style="97" customWidth="1"/>
    <col min="14622" max="14622" width="12.6328125" style="97" customWidth="1"/>
    <col min="14623" max="14623" width="6.6328125" style="97" customWidth="1"/>
    <col min="14624" max="14624" width="2.6328125" style="97" customWidth="1"/>
    <col min="14625" max="14854" width="8.7265625" style="97"/>
    <col min="14855" max="14855" width="2.6328125" style="97" customWidth="1"/>
    <col min="14856" max="14856" width="6.6328125" style="97" customWidth="1"/>
    <col min="14857" max="14857" width="12.6328125" style="97" customWidth="1"/>
    <col min="14858" max="14859" width="6.6328125" style="97" customWidth="1"/>
    <col min="14860" max="14860" width="12.6328125" style="97" customWidth="1"/>
    <col min="14861" max="14862" width="6.6328125" style="97" customWidth="1"/>
    <col min="14863" max="14863" width="12.6328125" style="97" customWidth="1"/>
    <col min="14864" max="14865" width="6.6328125" style="97" customWidth="1"/>
    <col min="14866" max="14866" width="12.6328125" style="97" customWidth="1"/>
    <col min="14867" max="14868" width="6.6328125" style="97" customWidth="1"/>
    <col min="14869" max="14869" width="12.6328125" style="97" customWidth="1"/>
    <col min="14870" max="14871" width="6.6328125" style="97" customWidth="1"/>
    <col min="14872" max="14872" width="12.6328125" style="97" customWidth="1"/>
    <col min="14873" max="14874" width="6.6328125" style="97" customWidth="1"/>
    <col min="14875" max="14875" width="12.6328125" style="97" customWidth="1"/>
    <col min="14876" max="14877" width="6.6328125" style="97" customWidth="1"/>
    <col min="14878" max="14878" width="12.6328125" style="97" customWidth="1"/>
    <col min="14879" max="14879" width="6.6328125" style="97" customWidth="1"/>
    <col min="14880" max="14880" width="2.6328125" style="97" customWidth="1"/>
    <col min="14881" max="15110" width="8.7265625" style="97"/>
    <col min="15111" max="15111" width="2.6328125" style="97" customWidth="1"/>
    <col min="15112" max="15112" width="6.6328125" style="97" customWidth="1"/>
    <col min="15113" max="15113" width="12.6328125" style="97" customWidth="1"/>
    <col min="15114" max="15115" width="6.6328125" style="97" customWidth="1"/>
    <col min="15116" max="15116" width="12.6328125" style="97" customWidth="1"/>
    <col min="15117" max="15118" width="6.6328125" style="97" customWidth="1"/>
    <col min="15119" max="15119" width="12.6328125" style="97" customWidth="1"/>
    <col min="15120" max="15121" width="6.6328125" style="97" customWidth="1"/>
    <col min="15122" max="15122" width="12.6328125" style="97" customWidth="1"/>
    <col min="15123" max="15124" width="6.6328125" style="97" customWidth="1"/>
    <col min="15125" max="15125" width="12.6328125" style="97" customWidth="1"/>
    <col min="15126" max="15127" width="6.6328125" style="97" customWidth="1"/>
    <col min="15128" max="15128" width="12.6328125" style="97" customWidth="1"/>
    <col min="15129" max="15130" width="6.6328125" style="97" customWidth="1"/>
    <col min="15131" max="15131" width="12.6328125" style="97" customWidth="1"/>
    <col min="15132" max="15133" width="6.6328125" style="97" customWidth="1"/>
    <col min="15134" max="15134" width="12.6328125" style="97" customWidth="1"/>
    <col min="15135" max="15135" width="6.6328125" style="97" customWidth="1"/>
    <col min="15136" max="15136" width="2.6328125" style="97" customWidth="1"/>
    <col min="15137" max="15366" width="8.7265625" style="97"/>
    <col min="15367" max="15367" width="2.6328125" style="97" customWidth="1"/>
    <col min="15368" max="15368" width="6.6328125" style="97" customWidth="1"/>
    <col min="15369" max="15369" width="12.6328125" style="97" customWidth="1"/>
    <col min="15370" max="15371" width="6.6328125" style="97" customWidth="1"/>
    <col min="15372" max="15372" width="12.6328125" style="97" customWidth="1"/>
    <col min="15373" max="15374" width="6.6328125" style="97" customWidth="1"/>
    <col min="15375" max="15375" width="12.6328125" style="97" customWidth="1"/>
    <col min="15376" max="15377" width="6.6328125" style="97" customWidth="1"/>
    <col min="15378" max="15378" width="12.6328125" style="97" customWidth="1"/>
    <col min="15379" max="15380" width="6.6328125" style="97" customWidth="1"/>
    <col min="15381" max="15381" width="12.6328125" style="97" customWidth="1"/>
    <col min="15382" max="15383" width="6.6328125" style="97" customWidth="1"/>
    <col min="15384" max="15384" width="12.6328125" style="97" customWidth="1"/>
    <col min="15385" max="15386" width="6.6328125" style="97" customWidth="1"/>
    <col min="15387" max="15387" width="12.6328125" style="97" customWidth="1"/>
    <col min="15388" max="15389" width="6.6328125" style="97" customWidth="1"/>
    <col min="15390" max="15390" width="12.6328125" style="97" customWidth="1"/>
    <col min="15391" max="15391" width="6.6328125" style="97" customWidth="1"/>
    <col min="15392" max="15392" width="2.6328125" style="97" customWidth="1"/>
    <col min="15393" max="15622" width="8.7265625" style="97"/>
    <col min="15623" max="15623" width="2.6328125" style="97" customWidth="1"/>
    <col min="15624" max="15624" width="6.6328125" style="97" customWidth="1"/>
    <col min="15625" max="15625" width="12.6328125" style="97" customWidth="1"/>
    <col min="15626" max="15627" width="6.6328125" style="97" customWidth="1"/>
    <col min="15628" max="15628" width="12.6328125" style="97" customWidth="1"/>
    <col min="15629" max="15630" width="6.6328125" style="97" customWidth="1"/>
    <col min="15631" max="15631" width="12.6328125" style="97" customWidth="1"/>
    <col min="15632" max="15633" width="6.6328125" style="97" customWidth="1"/>
    <col min="15634" max="15634" width="12.6328125" style="97" customWidth="1"/>
    <col min="15635" max="15636" width="6.6328125" style="97" customWidth="1"/>
    <col min="15637" max="15637" width="12.6328125" style="97" customWidth="1"/>
    <col min="15638" max="15639" width="6.6328125" style="97" customWidth="1"/>
    <col min="15640" max="15640" width="12.6328125" style="97" customWidth="1"/>
    <col min="15641" max="15642" width="6.6328125" style="97" customWidth="1"/>
    <col min="15643" max="15643" width="12.6328125" style="97" customWidth="1"/>
    <col min="15644" max="15645" width="6.6328125" style="97" customWidth="1"/>
    <col min="15646" max="15646" width="12.6328125" style="97" customWidth="1"/>
    <col min="15647" max="15647" width="6.6328125" style="97" customWidth="1"/>
    <col min="15648" max="15648" width="2.6328125" style="97" customWidth="1"/>
    <col min="15649" max="15878" width="8.7265625" style="97"/>
    <col min="15879" max="15879" width="2.6328125" style="97" customWidth="1"/>
    <col min="15880" max="15880" width="6.6328125" style="97" customWidth="1"/>
    <col min="15881" max="15881" width="12.6328125" style="97" customWidth="1"/>
    <col min="15882" max="15883" width="6.6328125" style="97" customWidth="1"/>
    <col min="15884" max="15884" width="12.6328125" style="97" customWidth="1"/>
    <col min="15885" max="15886" width="6.6328125" style="97" customWidth="1"/>
    <col min="15887" max="15887" width="12.6328125" style="97" customWidth="1"/>
    <col min="15888" max="15889" width="6.6328125" style="97" customWidth="1"/>
    <col min="15890" max="15890" width="12.6328125" style="97" customWidth="1"/>
    <col min="15891" max="15892" width="6.6328125" style="97" customWidth="1"/>
    <col min="15893" max="15893" width="12.6328125" style="97" customWidth="1"/>
    <col min="15894" max="15895" width="6.6328125" style="97" customWidth="1"/>
    <col min="15896" max="15896" width="12.6328125" style="97" customWidth="1"/>
    <col min="15897" max="15898" width="6.6328125" style="97" customWidth="1"/>
    <col min="15899" max="15899" width="12.6328125" style="97" customWidth="1"/>
    <col min="15900" max="15901" width="6.6328125" style="97" customWidth="1"/>
    <col min="15902" max="15902" width="12.6328125" style="97" customWidth="1"/>
    <col min="15903" max="15903" width="6.6328125" style="97" customWidth="1"/>
    <col min="15904" max="15904" width="2.6328125" style="97" customWidth="1"/>
    <col min="15905" max="16134" width="8.7265625" style="97"/>
    <col min="16135" max="16135" width="2.6328125" style="97" customWidth="1"/>
    <col min="16136" max="16136" width="6.6328125" style="97" customWidth="1"/>
    <col min="16137" max="16137" width="12.6328125" style="97" customWidth="1"/>
    <col min="16138" max="16139" width="6.6328125" style="97" customWidth="1"/>
    <col min="16140" max="16140" width="12.6328125" style="97" customWidth="1"/>
    <col min="16141" max="16142" width="6.6328125" style="97" customWidth="1"/>
    <col min="16143" max="16143" width="12.6328125" style="97" customWidth="1"/>
    <col min="16144" max="16145" width="6.6328125" style="97" customWidth="1"/>
    <col min="16146" max="16146" width="12.6328125" style="97" customWidth="1"/>
    <col min="16147" max="16148" width="6.6328125" style="97" customWidth="1"/>
    <col min="16149" max="16149" width="12.6328125" style="97" customWidth="1"/>
    <col min="16150" max="16151" width="6.6328125" style="97" customWidth="1"/>
    <col min="16152" max="16152" width="12.6328125" style="97" customWidth="1"/>
    <col min="16153" max="16154" width="6.6328125" style="97" customWidth="1"/>
    <col min="16155" max="16155" width="12.6328125" style="97" customWidth="1"/>
    <col min="16156" max="16157" width="6.6328125" style="97" customWidth="1"/>
    <col min="16158" max="16158" width="12.6328125" style="97" customWidth="1"/>
    <col min="16159" max="16159" width="6.6328125" style="97" customWidth="1"/>
    <col min="16160" max="16160" width="2.6328125" style="97" customWidth="1"/>
    <col min="16161" max="16384" width="8.7265625" style="97"/>
  </cols>
  <sheetData>
    <row r="1" spans="2:37" ht="25.15" customHeight="1" x14ac:dyDescent="0.3">
      <c r="B1" s="98" t="s">
        <v>116</v>
      </c>
      <c r="C1" s="98"/>
      <c r="D1" s="98"/>
      <c r="E1" s="98"/>
      <c r="F1" s="98"/>
      <c r="G1" s="98"/>
    </row>
    <row r="2" spans="2:37" ht="25.15" customHeight="1" thickBot="1" x14ac:dyDescent="0.35">
      <c r="B2" s="98" t="s">
        <v>11</v>
      </c>
      <c r="C2" s="98"/>
      <c r="D2" s="98"/>
      <c r="E2" s="98" t="s">
        <v>12</v>
      </c>
      <c r="F2" s="98"/>
      <c r="G2" s="98"/>
      <c r="H2" s="98" t="s">
        <v>13</v>
      </c>
      <c r="I2" s="98"/>
      <c r="K2" s="98" t="s">
        <v>117</v>
      </c>
      <c r="L2" s="98"/>
      <c r="N2" s="98" t="s">
        <v>118</v>
      </c>
      <c r="O2" s="98"/>
      <c r="Q2" s="98" t="s">
        <v>119</v>
      </c>
      <c r="R2" s="98"/>
      <c r="T2" s="98" t="s">
        <v>120</v>
      </c>
      <c r="U2" s="98"/>
      <c r="W2" s="98" t="s">
        <v>121</v>
      </c>
      <c r="X2" s="98"/>
      <c r="Z2" s="98" t="s">
        <v>257</v>
      </c>
      <c r="AA2" s="98"/>
      <c r="AC2" s="98" t="s">
        <v>258</v>
      </c>
      <c r="AD2" s="98"/>
      <c r="AF2" s="98" t="s">
        <v>269</v>
      </c>
      <c r="AG2" s="98"/>
      <c r="AI2" s="98" t="s">
        <v>270</v>
      </c>
      <c r="AJ2" s="98"/>
    </row>
    <row r="3" spans="2:37" ht="30" customHeight="1" thickBot="1" x14ac:dyDescent="0.25">
      <c r="B3" s="37" t="s">
        <v>70</v>
      </c>
      <c r="C3" s="698"/>
      <c r="D3" s="699"/>
      <c r="E3" s="37" t="s">
        <v>70</v>
      </c>
      <c r="F3" s="700"/>
      <c r="G3" s="701"/>
      <c r="H3" s="37" t="s">
        <v>70</v>
      </c>
      <c r="I3" s="698"/>
      <c r="J3" s="699"/>
      <c r="K3" s="37" t="s">
        <v>70</v>
      </c>
      <c r="L3" s="698"/>
      <c r="M3" s="699"/>
      <c r="N3" s="37" t="s">
        <v>70</v>
      </c>
      <c r="O3" s="698"/>
      <c r="P3" s="699"/>
      <c r="Q3" s="37" t="s">
        <v>70</v>
      </c>
      <c r="R3" s="698"/>
      <c r="S3" s="699"/>
      <c r="T3" s="37" t="s">
        <v>70</v>
      </c>
      <c r="U3" s="698"/>
      <c r="V3" s="699"/>
      <c r="W3" s="37" t="s">
        <v>70</v>
      </c>
      <c r="X3" s="698"/>
      <c r="Y3" s="699"/>
      <c r="Z3" s="37" t="s">
        <v>70</v>
      </c>
      <c r="AA3" s="698"/>
      <c r="AB3" s="699"/>
      <c r="AC3" s="37" t="s">
        <v>70</v>
      </c>
      <c r="AD3" s="698"/>
      <c r="AE3" s="699"/>
      <c r="AF3" s="37" t="s">
        <v>70</v>
      </c>
      <c r="AG3" s="698"/>
      <c r="AH3" s="699"/>
      <c r="AI3" s="37" t="s">
        <v>70</v>
      </c>
      <c r="AJ3" s="698"/>
      <c r="AK3" s="699"/>
    </row>
    <row r="4" spans="2:37" s="99" customFormat="1" ht="14.25" customHeight="1" thickTop="1" x14ac:dyDescent="0.3">
      <c r="B4" s="47">
        <v>1</v>
      </c>
      <c r="C4" s="100"/>
      <c r="D4" s="714"/>
      <c r="E4" s="47">
        <v>1</v>
      </c>
      <c r="F4" s="100"/>
      <c r="G4" s="101"/>
      <c r="H4" s="47">
        <v>1</v>
      </c>
      <c r="I4" s="222"/>
      <c r="J4" s="223"/>
      <c r="K4" s="47">
        <v>1</v>
      </c>
      <c r="L4" s="224"/>
      <c r="M4" s="225"/>
      <c r="N4" s="47">
        <v>1</v>
      </c>
      <c r="O4" s="222"/>
      <c r="P4" s="225"/>
      <c r="Q4" s="47">
        <v>1</v>
      </c>
      <c r="R4" s="102"/>
      <c r="S4" s="225"/>
      <c r="T4" s="47">
        <v>1</v>
      </c>
      <c r="U4" s="222"/>
      <c r="V4" s="226"/>
      <c r="W4" s="47">
        <v>1</v>
      </c>
      <c r="X4" s="102"/>
      <c r="Y4" s="225"/>
      <c r="Z4" s="47">
        <v>1</v>
      </c>
      <c r="AA4" s="102"/>
      <c r="AB4" s="225"/>
      <c r="AC4" s="47">
        <v>1</v>
      </c>
      <c r="AD4" s="102"/>
      <c r="AE4" s="225"/>
      <c r="AF4" s="47">
        <v>1</v>
      </c>
      <c r="AG4" s="102"/>
      <c r="AH4" s="225"/>
      <c r="AI4" s="47">
        <v>1</v>
      </c>
      <c r="AJ4" s="102"/>
      <c r="AK4" s="225"/>
    </row>
    <row r="5" spans="2:37" ht="14.25" customHeight="1" x14ac:dyDescent="0.2">
      <c r="B5" s="56">
        <v>2</v>
      </c>
      <c r="C5" s="58"/>
      <c r="D5" s="61"/>
      <c r="E5" s="56">
        <v>2</v>
      </c>
      <c r="F5" s="58"/>
      <c r="G5" s="103"/>
      <c r="H5" s="56">
        <v>2</v>
      </c>
      <c r="I5" s="105"/>
      <c r="J5" s="108"/>
      <c r="K5" s="56">
        <v>2</v>
      </c>
      <c r="L5" s="107"/>
      <c r="M5" s="108"/>
      <c r="N5" s="56">
        <v>2</v>
      </c>
      <c r="O5" s="105"/>
      <c r="P5" s="108"/>
      <c r="Q5" s="56">
        <v>2</v>
      </c>
      <c r="R5" s="104"/>
      <c r="S5" s="108"/>
      <c r="T5" s="56">
        <v>2</v>
      </c>
      <c r="U5" s="105"/>
      <c r="V5" s="216"/>
      <c r="W5" s="56">
        <v>2</v>
      </c>
      <c r="X5" s="104"/>
      <c r="Y5" s="108"/>
      <c r="Z5" s="56">
        <v>2</v>
      </c>
      <c r="AA5" s="104"/>
      <c r="AB5" s="108"/>
      <c r="AC5" s="56">
        <v>2</v>
      </c>
      <c r="AD5" s="104"/>
      <c r="AE5" s="108"/>
      <c r="AF5" s="56">
        <v>2</v>
      </c>
      <c r="AG5" s="104"/>
      <c r="AH5" s="108"/>
      <c r="AI5" s="56">
        <v>2</v>
      </c>
      <c r="AJ5" s="104"/>
      <c r="AK5" s="108"/>
    </row>
    <row r="6" spans="2:37" ht="14.25" customHeight="1" x14ac:dyDescent="0.2">
      <c r="B6" s="56">
        <v>3</v>
      </c>
      <c r="C6" s="58"/>
      <c r="D6" s="61"/>
      <c r="E6" s="56">
        <v>3</v>
      </c>
      <c r="F6" s="58"/>
      <c r="G6" s="103"/>
      <c r="H6" s="56">
        <v>3</v>
      </c>
      <c r="I6" s="105"/>
      <c r="J6" s="108"/>
      <c r="K6" s="56">
        <v>3</v>
      </c>
      <c r="L6" s="107"/>
      <c r="M6" s="108"/>
      <c r="N6" s="56">
        <v>3</v>
      </c>
      <c r="O6" s="105"/>
      <c r="P6" s="108"/>
      <c r="Q6" s="56">
        <v>3</v>
      </c>
      <c r="R6" s="104"/>
      <c r="S6" s="108"/>
      <c r="T6" s="56">
        <v>3</v>
      </c>
      <c r="U6" s="105"/>
      <c r="V6" s="216"/>
      <c r="W6" s="56">
        <v>3</v>
      </c>
      <c r="X6" s="104"/>
      <c r="Y6" s="108"/>
      <c r="Z6" s="56">
        <v>3</v>
      </c>
      <c r="AA6" s="104"/>
      <c r="AB6" s="108"/>
      <c r="AC6" s="56">
        <v>3</v>
      </c>
      <c r="AD6" s="104"/>
      <c r="AE6" s="108"/>
      <c r="AF6" s="56">
        <v>3</v>
      </c>
      <c r="AG6" s="104"/>
      <c r="AH6" s="108"/>
      <c r="AI6" s="56">
        <v>3</v>
      </c>
      <c r="AJ6" s="104"/>
      <c r="AK6" s="108"/>
    </row>
    <row r="7" spans="2:37" ht="14.25" customHeight="1" x14ac:dyDescent="0.2">
      <c r="B7" s="56">
        <v>4</v>
      </c>
      <c r="C7" s="58"/>
      <c r="D7" s="61"/>
      <c r="E7" s="56">
        <v>4</v>
      </c>
      <c r="F7" s="58"/>
      <c r="G7" s="103"/>
      <c r="H7" s="56">
        <v>4</v>
      </c>
      <c r="I7" s="105"/>
      <c r="J7" s="108"/>
      <c r="K7" s="56">
        <v>4</v>
      </c>
      <c r="L7" s="107"/>
      <c r="M7" s="108"/>
      <c r="N7" s="56">
        <v>4</v>
      </c>
      <c r="O7" s="105"/>
      <c r="P7" s="108"/>
      <c r="Q7" s="56">
        <v>4</v>
      </c>
      <c r="R7" s="104"/>
      <c r="S7" s="108"/>
      <c r="T7" s="56">
        <v>4</v>
      </c>
      <c r="U7" s="105"/>
      <c r="V7" s="216"/>
      <c r="W7" s="56">
        <v>4</v>
      </c>
      <c r="X7" s="104"/>
      <c r="Y7" s="108"/>
      <c r="Z7" s="56">
        <v>4</v>
      </c>
      <c r="AA7" s="104"/>
      <c r="AB7" s="108"/>
      <c r="AC7" s="56">
        <v>4</v>
      </c>
      <c r="AD7" s="104"/>
      <c r="AE7" s="108"/>
      <c r="AF7" s="56">
        <v>4</v>
      </c>
      <c r="AG7" s="104"/>
      <c r="AH7" s="108"/>
      <c r="AI7" s="56">
        <v>4</v>
      </c>
      <c r="AJ7" s="104"/>
      <c r="AK7" s="108"/>
    </row>
    <row r="8" spans="2:37" ht="14.25" customHeight="1" x14ac:dyDescent="0.2">
      <c r="B8" s="56">
        <v>5</v>
      </c>
      <c r="C8" s="58"/>
      <c r="D8" s="61"/>
      <c r="E8" s="56">
        <v>5</v>
      </c>
      <c r="F8" s="58"/>
      <c r="G8" s="103"/>
      <c r="H8" s="56">
        <v>5</v>
      </c>
      <c r="I8" s="105"/>
      <c r="J8" s="108"/>
      <c r="K8" s="56">
        <v>5</v>
      </c>
      <c r="L8" s="107"/>
      <c r="M8" s="108"/>
      <c r="N8" s="56">
        <v>5</v>
      </c>
      <c r="O8" s="105"/>
      <c r="P8" s="108"/>
      <c r="Q8" s="56">
        <v>5</v>
      </c>
      <c r="R8" s="104"/>
      <c r="S8" s="108"/>
      <c r="T8" s="56">
        <v>5</v>
      </c>
      <c r="U8" s="105"/>
      <c r="V8" s="216"/>
      <c r="W8" s="56">
        <v>5</v>
      </c>
      <c r="X8" s="104"/>
      <c r="Y8" s="108"/>
      <c r="Z8" s="56">
        <v>5</v>
      </c>
      <c r="AA8" s="104"/>
      <c r="AB8" s="108"/>
      <c r="AC8" s="56">
        <v>5</v>
      </c>
      <c r="AD8" s="104"/>
      <c r="AE8" s="108"/>
      <c r="AF8" s="56">
        <v>5</v>
      </c>
      <c r="AG8" s="104"/>
      <c r="AH8" s="108"/>
      <c r="AI8" s="56">
        <v>5</v>
      </c>
      <c r="AJ8" s="104"/>
      <c r="AK8" s="108"/>
    </row>
    <row r="9" spans="2:37" ht="14.25" customHeight="1" x14ac:dyDescent="0.2">
      <c r="B9" s="56">
        <v>6</v>
      </c>
      <c r="C9" s="58"/>
      <c r="D9" s="61"/>
      <c r="E9" s="56">
        <v>6</v>
      </c>
      <c r="F9" s="58"/>
      <c r="G9" s="103"/>
      <c r="H9" s="56">
        <v>6</v>
      </c>
      <c r="I9" s="105"/>
      <c r="J9" s="106"/>
      <c r="K9" s="56">
        <v>6</v>
      </c>
      <c r="L9" s="107"/>
      <c r="M9" s="108"/>
      <c r="N9" s="56">
        <v>6</v>
      </c>
      <c r="O9" s="105"/>
      <c r="P9" s="108"/>
      <c r="Q9" s="56">
        <v>6</v>
      </c>
      <c r="R9" s="104"/>
      <c r="S9" s="108"/>
      <c r="T9" s="56">
        <v>6</v>
      </c>
      <c r="U9" s="105"/>
      <c r="V9" s="216"/>
      <c r="W9" s="56">
        <v>6</v>
      </c>
      <c r="X9" s="104"/>
      <c r="Y9" s="108"/>
      <c r="Z9" s="56">
        <v>6</v>
      </c>
      <c r="AA9" s="104"/>
      <c r="AB9" s="108"/>
      <c r="AC9" s="56">
        <v>6</v>
      </c>
      <c r="AD9" s="104"/>
      <c r="AE9" s="108"/>
      <c r="AF9" s="56">
        <v>6</v>
      </c>
      <c r="AG9" s="104"/>
      <c r="AH9" s="108"/>
      <c r="AI9" s="56">
        <v>6</v>
      </c>
      <c r="AJ9" s="104"/>
      <c r="AK9" s="108"/>
    </row>
    <row r="10" spans="2:37" ht="14.25" customHeight="1" x14ac:dyDescent="0.2">
      <c r="B10" s="56">
        <v>7</v>
      </c>
      <c r="C10" s="58"/>
      <c r="D10" s="61"/>
      <c r="E10" s="56">
        <v>7</v>
      </c>
      <c r="F10" s="58"/>
      <c r="G10" s="103"/>
      <c r="H10" s="56">
        <v>7</v>
      </c>
      <c r="I10" s="105"/>
      <c r="J10" s="106"/>
      <c r="K10" s="56">
        <v>7</v>
      </c>
      <c r="L10" s="107"/>
      <c r="M10" s="108"/>
      <c r="N10" s="56">
        <v>7</v>
      </c>
      <c r="O10" s="105"/>
      <c r="P10" s="108"/>
      <c r="Q10" s="56">
        <v>7</v>
      </c>
      <c r="R10" s="104"/>
      <c r="S10" s="108"/>
      <c r="T10" s="56">
        <v>7</v>
      </c>
      <c r="U10" s="105"/>
      <c r="V10" s="216"/>
      <c r="W10" s="56">
        <v>7</v>
      </c>
      <c r="X10" s="104"/>
      <c r="Y10" s="108"/>
      <c r="Z10" s="56">
        <v>7</v>
      </c>
      <c r="AA10" s="104"/>
      <c r="AB10" s="108"/>
      <c r="AC10" s="56">
        <v>7</v>
      </c>
      <c r="AD10" s="104"/>
      <c r="AE10" s="108"/>
      <c r="AF10" s="56">
        <v>7</v>
      </c>
      <c r="AG10" s="104"/>
      <c r="AH10" s="108"/>
      <c r="AI10" s="56">
        <v>7</v>
      </c>
      <c r="AJ10" s="104"/>
      <c r="AK10" s="108"/>
    </row>
    <row r="11" spans="2:37" ht="14.25" customHeight="1" x14ac:dyDescent="0.2">
      <c r="B11" s="56">
        <v>8</v>
      </c>
      <c r="C11" s="58"/>
      <c r="D11" s="61"/>
      <c r="E11" s="56">
        <v>8</v>
      </c>
      <c r="F11" s="58"/>
      <c r="G11" s="103"/>
      <c r="H11" s="56">
        <v>8</v>
      </c>
      <c r="I11" s="105"/>
      <c r="J11" s="108"/>
      <c r="K11" s="56">
        <v>8</v>
      </c>
      <c r="L11" s="107"/>
      <c r="M11" s="108"/>
      <c r="N11" s="56">
        <v>8</v>
      </c>
      <c r="O11" s="105"/>
      <c r="P11" s="108"/>
      <c r="Q11" s="56">
        <v>8</v>
      </c>
      <c r="R11" s="104"/>
      <c r="S11" s="108"/>
      <c r="T11" s="56">
        <v>8</v>
      </c>
      <c r="U11" s="105"/>
      <c r="V11" s="216"/>
      <c r="W11" s="56">
        <v>8</v>
      </c>
      <c r="X11" s="104"/>
      <c r="Y11" s="108"/>
      <c r="Z11" s="56">
        <v>8</v>
      </c>
      <c r="AA11" s="104"/>
      <c r="AB11" s="108"/>
      <c r="AC11" s="56">
        <v>8</v>
      </c>
      <c r="AD11" s="104"/>
      <c r="AE11" s="108"/>
      <c r="AF11" s="56">
        <v>8</v>
      </c>
      <c r="AG11" s="104"/>
      <c r="AH11" s="108"/>
      <c r="AI11" s="56">
        <v>8</v>
      </c>
      <c r="AJ11" s="104"/>
      <c r="AK11" s="108"/>
    </row>
    <row r="12" spans="2:37" ht="14.25" customHeight="1" x14ac:dyDescent="0.2">
      <c r="B12" s="56">
        <v>9</v>
      </c>
      <c r="C12" s="58"/>
      <c r="D12" s="61"/>
      <c r="E12" s="56">
        <v>9</v>
      </c>
      <c r="F12" s="58"/>
      <c r="G12" s="103"/>
      <c r="H12" s="56">
        <v>9</v>
      </c>
      <c r="I12" s="105"/>
      <c r="J12" s="108"/>
      <c r="K12" s="56">
        <v>9</v>
      </c>
      <c r="L12" s="107"/>
      <c r="M12" s="108"/>
      <c r="N12" s="56">
        <v>9</v>
      </c>
      <c r="O12" s="105"/>
      <c r="P12" s="108"/>
      <c r="Q12" s="56">
        <v>9</v>
      </c>
      <c r="R12" s="104"/>
      <c r="S12" s="108"/>
      <c r="T12" s="56">
        <v>9</v>
      </c>
      <c r="U12" s="105"/>
      <c r="V12" s="216"/>
      <c r="W12" s="56">
        <v>9</v>
      </c>
      <c r="X12" s="104"/>
      <c r="Y12" s="108"/>
      <c r="Z12" s="56">
        <v>9</v>
      </c>
      <c r="AA12" s="104"/>
      <c r="AB12" s="108"/>
      <c r="AC12" s="56">
        <v>9</v>
      </c>
      <c r="AD12" s="104"/>
      <c r="AE12" s="108"/>
      <c r="AF12" s="56">
        <v>9</v>
      </c>
      <c r="AG12" s="104"/>
      <c r="AH12" s="108"/>
      <c r="AI12" s="56">
        <v>9</v>
      </c>
      <c r="AJ12" s="104"/>
      <c r="AK12" s="108"/>
    </row>
    <row r="13" spans="2:37" ht="14.25" customHeight="1" x14ac:dyDescent="0.2">
      <c r="B13" s="56">
        <v>10</v>
      </c>
      <c r="C13" s="58"/>
      <c r="D13" s="61"/>
      <c r="E13" s="56">
        <v>10</v>
      </c>
      <c r="F13" s="58"/>
      <c r="G13" s="103"/>
      <c r="H13" s="56">
        <v>10</v>
      </c>
      <c r="I13" s="105"/>
      <c r="J13" s="106"/>
      <c r="K13" s="56">
        <v>10</v>
      </c>
      <c r="L13" s="107"/>
      <c r="M13" s="108"/>
      <c r="N13" s="56">
        <v>10</v>
      </c>
      <c r="O13" s="105"/>
      <c r="P13" s="108"/>
      <c r="Q13" s="56">
        <v>10</v>
      </c>
      <c r="R13" s="104"/>
      <c r="S13" s="108"/>
      <c r="T13" s="56">
        <v>10</v>
      </c>
      <c r="U13" s="105"/>
      <c r="V13" s="216"/>
      <c r="W13" s="56">
        <v>10</v>
      </c>
      <c r="X13" s="104"/>
      <c r="Y13" s="108"/>
      <c r="Z13" s="56">
        <v>10</v>
      </c>
      <c r="AA13" s="104"/>
      <c r="AB13" s="108"/>
      <c r="AC13" s="56">
        <v>10</v>
      </c>
      <c r="AD13" s="104"/>
      <c r="AE13" s="108"/>
      <c r="AF13" s="56">
        <v>10</v>
      </c>
      <c r="AG13" s="104"/>
      <c r="AH13" s="108"/>
      <c r="AI13" s="56">
        <v>10</v>
      </c>
      <c r="AJ13" s="104"/>
      <c r="AK13" s="108"/>
    </row>
    <row r="14" spans="2:37" ht="14.25" customHeight="1" x14ac:dyDescent="0.2">
      <c r="B14" s="56">
        <v>11</v>
      </c>
      <c r="C14" s="58"/>
      <c r="D14" s="61"/>
      <c r="E14" s="56">
        <v>11</v>
      </c>
      <c r="F14" s="59"/>
      <c r="G14" s="110"/>
      <c r="H14" s="56">
        <v>11</v>
      </c>
      <c r="I14" s="59"/>
      <c r="J14" s="106"/>
      <c r="K14" s="56">
        <v>11</v>
      </c>
      <c r="L14" s="107"/>
      <c r="M14" s="108"/>
      <c r="N14" s="56">
        <v>11</v>
      </c>
      <c r="O14" s="105"/>
      <c r="P14" s="108"/>
      <c r="Q14" s="56">
        <v>11</v>
      </c>
      <c r="R14" s="104"/>
      <c r="S14" s="108"/>
      <c r="T14" s="56">
        <v>11</v>
      </c>
      <c r="U14" s="105"/>
      <c r="V14" s="216"/>
      <c r="W14" s="56">
        <v>11</v>
      </c>
      <c r="X14" s="104"/>
      <c r="Y14" s="108"/>
      <c r="Z14" s="56">
        <v>11</v>
      </c>
      <c r="AA14" s="104"/>
      <c r="AB14" s="108"/>
      <c r="AC14" s="56">
        <v>11</v>
      </c>
      <c r="AD14" s="104"/>
      <c r="AE14" s="108"/>
      <c r="AF14" s="56">
        <v>11</v>
      </c>
      <c r="AG14" s="104"/>
      <c r="AH14" s="108"/>
      <c r="AI14" s="56">
        <v>11</v>
      </c>
      <c r="AJ14" s="104"/>
      <c r="AK14" s="108"/>
    </row>
    <row r="15" spans="2:37" ht="14.25" customHeight="1" x14ac:dyDescent="0.2">
      <c r="B15" s="56">
        <v>12</v>
      </c>
      <c r="C15" s="59"/>
      <c r="D15" s="61"/>
      <c r="E15" s="56">
        <v>12</v>
      </c>
      <c r="F15" s="59"/>
      <c r="G15" s="103"/>
      <c r="H15" s="56">
        <v>12</v>
      </c>
      <c r="I15" s="59"/>
      <c r="J15" s="106"/>
      <c r="K15" s="56">
        <v>12</v>
      </c>
      <c r="L15" s="59"/>
      <c r="M15" s="108"/>
      <c r="N15" s="56">
        <v>12</v>
      </c>
      <c r="O15" s="59"/>
      <c r="P15" s="109"/>
      <c r="Q15" s="56">
        <v>12</v>
      </c>
      <c r="R15" s="104"/>
      <c r="S15" s="108"/>
      <c r="T15" s="56">
        <v>12</v>
      </c>
      <c r="U15" s="105"/>
      <c r="V15" s="216"/>
      <c r="W15" s="56">
        <v>12</v>
      </c>
      <c r="X15" s="104"/>
      <c r="Y15" s="108"/>
      <c r="Z15" s="56">
        <v>12</v>
      </c>
      <c r="AA15" s="104"/>
      <c r="AB15" s="108"/>
      <c r="AC15" s="56">
        <v>12</v>
      </c>
      <c r="AD15" s="104"/>
      <c r="AE15" s="108"/>
      <c r="AF15" s="56">
        <v>12</v>
      </c>
      <c r="AG15" s="104"/>
      <c r="AH15" s="108"/>
      <c r="AI15" s="56">
        <v>12</v>
      </c>
      <c r="AJ15" s="104"/>
      <c r="AK15" s="108"/>
    </row>
    <row r="16" spans="2:37" ht="14.25" customHeight="1" x14ac:dyDescent="0.2">
      <c r="B16" s="56">
        <v>13</v>
      </c>
      <c r="C16" s="59"/>
      <c r="D16" s="61"/>
      <c r="E16" s="56">
        <v>13</v>
      </c>
      <c r="F16" s="59"/>
      <c r="G16" s="103"/>
      <c r="H16" s="56">
        <v>13</v>
      </c>
      <c r="I16" s="59"/>
      <c r="J16" s="106"/>
      <c r="K16" s="56">
        <v>13</v>
      </c>
      <c r="L16" s="59"/>
      <c r="M16" s="108"/>
      <c r="N16" s="56">
        <v>13</v>
      </c>
      <c r="O16" s="59"/>
      <c r="P16" s="109"/>
      <c r="Q16" s="56">
        <v>13</v>
      </c>
      <c r="R16" s="104"/>
      <c r="S16" s="108"/>
      <c r="T16" s="56">
        <v>13</v>
      </c>
      <c r="U16" s="105"/>
      <c r="V16" s="216"/>
      <c r="W16" s="56">
        <v>13</v>
      </c>
      <c r="X16" s="104"/>
      <c r="Y16" s="108"/>
      <c r="Z16" s="56">
        <v>13</v>
      </c>
      <c r="AA16" s="104"/>
      <c r="AB16" s="108"/>
      <c r="AC16" s="56">
        <v>13</v>
      </c>
      <c r="AD16" s="104"/>
      <c r="AE16" s="108"/>
      <c r="AF16" s="56">
        <v>13</v>
      </c>
      <c r="AG16" s="104"/>
      <c r="AH16" s="108"/>
      <c r="AI16" s="56">
        <v>13</v>
      </c>
      <c r="AJ16" s="104"/>
      <c r="AK16" s="108"/>
    </row>
    <row r="17" spans="2:37" ht="14.25" customHeight="1" x14ac:dyDescent="0.2">
      <c r="B17" s="56">
        <v>14</v>
      </c>
      <c r="C17" s="59"/>
      <c r="D17" s="61"/>
      <c r="E17" s="56">
        <v>14</v>
      </c>
      <c r="F17" s="59"/>
      <c r="G17" s="103"/>
      <c r="H17" s="56">
        <v>14</v>
      </c>
      <c r="I17" s="59"/>
      <c r="J17" s="106"/>
      <c r="K17" s="56">
        <v>14</v>
      </c>
      <c r="L17" s="59"/>
      <c r="M17" s="108"/>
      <c r="N17" s="56">
        <v>14</v>
      </c>
      <c r="O17" s="59"/>
      <c r="P17" s="109"/>
      <c r="Q17" s="56">
        <v>14</v>
      </c>
      <c r="R17" s="104"/>
      <c r="S17" s="108"/>
      <c r="T17" s="56">
        <v>14</v>
      </c>
      <c r="U17" s="105"/>
      <c r="V17" s="216"/>
      <c r="W17" s="56">
        <v>14</v>
      </c>
      <c r="X17" s="104"/>
      <c r="Y17" s="108"/>
      <c r="Z17" s="56">
        <v>14</v>
      </c>
      <c r="AA17" s="104"/>
      <c r="AB17" s="108"/>
      <c r="AC17" s="56">
        <v>14</v>
      </c>
      <c r="AD17" s="104"/>
      <c r="AE17" s="108"/>
      <c r="AF17" s="56">
        <v>14</v>
      </c>
      <c r="AG17" s="104"/>
      <c r="AH17" s="108"/>
      <c r="AI17" s="56">
        <v>14</v>
      </c>
      <c r="AJ17" s="104"/>
      <c r="AK17" s="108"/>
    </row>
    <row r="18" spans="2:37" ht="14.25" customHeight="1" x14ac:dyDescent="0.2">
      <c r="B18" s="56">
        <v>15</v>
      </c>
      <c r="C18" s="59"/>
      <c r="D18" s="61"/>
      <c r="E18" s="56">
        <v>15</v>
      </c>
      <c r="F18" s="59"/>
      <c r="G18" s="103"/>
      <c r="H18" s="56">
        <v>15</v>
      </c>
      <c r="I18" s="59"/>
      <c r="J18" s="106"/>
      <c r="K18" s="56">
        <v>15</v>
      </c>
      <c r="L18" s="59"/>
      <c r="M18" s="108"/>
      <c r="N18" s="56">
        <v>15</v>
      </c>
      <c r="O18" s="59"/>
      <c r="P18" s="109"/>
      <c r="Q18" s="56">
        <v>15</v>
      </c>
      <c r="R18" s="104"/>
      <c r="S18" s="108"/>
      <c r="T18" s="56">
        <v>15</v>
      </c>
      <c r="U18" s="105"/>
      <c r="V18" s="216"/>
      <c r="W18" s="56">
        <v>15</v>
      </c>
      <c r="X18" s="104"/>
      <c r="Y18" s="108"/>
      <c r="Z18" s="56">
        <v>15</v>
      </c>
      <c r="AA18" s="104"/>
      <c r="AB18" s="108"/>
      <c r="AC18" s="56">
        <v>15</v>
      </c>
      <c r="AD18" s="104"/>
      <c r="AE18" s="108"/>
      <c r="AF18" s="56">
        <v>15</v>
      </c>
      <c r="AG18" s="104"/>
      <c r="AH18" s="108"/>
      <c r="AI18" s="56">
        <v>15</v>
      </c>
      <c r="AJ18" s="104"/>
      <c r="AK18" s="108"/>
    </row>
    <row r="19" spans="2:37" ht="14.25" customHeight="1" x14ac:dyDescent="0.2">
      <c r="B19" s="56">
        <v>16</v>
      </c>
      <c r="C19" s="59"/>
      <c r="D19" s="61"/>
      <c r="E19" s="56">
        <v>16</v>
      </c>
      <c r="F19" s="59"/>
      <c r="G19" s="103"/>
      <c r="H19" s="56">
        <v>16</v>
      </c>
      <c r="I19" s="59"/>
      <c r="J19" s="108"/>
      <c r="K19" s="56">
        <v>16</v>
      </c>
      <c r="L19" s="59"/>
      <c r="M19" s="108"/>
      <c r="N19" s="56">
        <v>16</v>
      </c>
      <c r="O19" s="59"/>
      <c r="P19" s="109"/>
      <c r="Q19" s="56">
        <v>16</v>
      </c>
      <c r="R19" s="104"/>
      <c r="S19" s="108"/>
      <c r="T19" s="56">
        <v>16</v>
      </c>
      <c r="U19" s="105"/>
      <c r="V19" s="216"/>
      <c r="W19" s="56">
        <v>16</v>
      </c>
      <c r="X19" s="104"/>
      <c r="Y19" s="108"/>
      <c r="Z19" s="56">
        <v>16</v>
      </c>
      <c r="AA19" s="104"/>
      <c r="AB19" s="108"/>
      <c r="AC19" s="56">
        <v>16</v>
      </c>
      <c r="AD19" s="104"/>
      <c r="AE19" s="108"/>
      <c r="AF19" s="56">
        <v>16</v>
      </c>
      <c r="AG19" s="104"/>
      <c r="AH19" s="108"/>
      <c r="AI19" s="56">
        <v>16</v>
      </c>
      <c r="AJ19" s="104"/>
      <c r="AK19" s="108"/>
    </row>
    <row r="20" spans="2:37" ht="14.25" customHeight="1" x14ac:dyDescent="0.2">
      <c r="B20" s="56">
        <v>17</v>
      </c>
      <c r="C20" s="59"/>
      <c r="D20" s="61"/>
      <c r="E20" s="56">
        <v>17</v>
      </c>
      <c r="F20" s="59"/>
      <c r="G20" s="110"/>
      <c r="H20" s="56">
        <v>17</v>
      </c>
      <c r="I20" s="59"/>
      <c r="J20" s="108"/>
      <c r="K20" s="56">
        <v>17</v>
      </c>
      <c r="L20" s="59"/>
      <c r="M20" s="108"/>
      <c r="N20" s="56">
        <v>17</v>
      </c>
      <c r="O20" s="59"/>
      <c r="P20" s="109"/>
      <c r="Q20" s="56">
        <v>17</v>
      </c>
      <c r="R20" s="104"/>
      <c r="S20" s="108"/>
      <c r="T20" s="56">
        <v>17</v>
      </c>
      <c r="U20" s="105"/>
      <c r="V20" s="216"/>
      <c r="W20" s="56">
        <v>17</v>
      </c>
      <c r="X20" s="104"/>
      <c r="Y20" s="108"/>
      <c r="Z20" s="56">
        <v>17</v>
      </c>
      <c r="AA20" s="104"/>
      <c r="AB20" s="108"/>
      <c r="AC20" s="56">
        <v>17</v>
      </c>
      <c r="AD20" s="104"/>
      <c r="AE20" s="108"/>
      <c r="AF20" s="56">
        <v>17</v>
      </c>
      <c r="AG20" s="104"/>
      <c r="AH20" s="108"/>
      <c r="AI20" s="56">
        <v>17</v>
      </c>
      <c r="AJ20" s="104"/>
      <c r="AK20" s="108"/>
    </row>
    <row r="21" spans="2:37" ht="14.25" customHeight="1" x14ac:dyDescent="0.2">
      <c r="B21" s="56">
        <v>18</v>
      </c>
      <c r="C21" s="59"/>
      <c r="D21" s="61"/>
      <c r="E21" s="56">
        <v>18</v>
      </c>
      <c r="F21" s="59"/>
      <c r="G21" s="103"/>
      <c r="H21" s="56">
        <v>18</v>
      </c>
      <c r="I21" s="59"/>
      <c r="J21" s="108"/>
      <c r="K21" s="56">
        <v>18</v>
      </c>
      <c r="L21" s="59"/>
      <c r="M21" s="108"/>
      <c r="N21" s="56">
        <v>18</v>
      </c>
      <c r="O21" s="59"/>
      <c r="P21" s="109"/>
      <c r="Q21" s="56">
        <v>18</v>
      </c>
      <c r="R21" s="104"/>
      <c r="S21" s="108"/>
      <c r="T21" s="56">
        <v>18</v>
      </c>
      <c r="U21" s="105"/>
      <c r="V21" s="216"/>
      <c r="W21" s="56">
        <v>18</v>
      </c>
      <c r="X21" s="104"/>
      <c r="Y21" s="108"/>
      <c r="Z21" s="56">
        <v>18</v>
      </c>
      <c r="AA21" s="104"/>
      <c r="AB21" s="108"/>
      <c r="AC21" s="56">
        <v>18</v>
      </c>
      <c r="AD21" s="104"/>
      <c r="AE21" s="108"/>
      <c r="AF21" s="56">
        <v>18</v>
      </c>
      <c r="AG21" s="104"/>
      <c r="AH21" s="108"/>
      <c r="AI21" s="56">
        <v>18</v>
      </c>
      <c r="AJ21" s="104"/>
      <c r="AK21" s="108"/>
    </row>
    <row r="22" spans="2:37" ht="14.25" customHeight="1" x14ac:dyDescent="0.2">
      <c r="B22" s="56">
        <v>19</v>
      </c>
      <c r="C22" s="59"/>
      <c r="D22" s="61"/>
      <c r="E22" s="56">
        <v>19</v>
      </c>
      <c r="F22" s="59"/>
      <c r="G22" s="103"/>
      <c r="H22" s="56">
        <v>19</v>
      </c>
      <c r="I22" s="59"/>
      <c r="J22" s="108"/>
      <c r="K22" s="56">
        <v>19</v>
      </c>
      <c r="L22" s="59"/>
      <c r="M22" s="108"/>
      <c r="N22" s="56">
        <v>19</v>
      </c>
      <c r="O22" s="59"/>
      <c r="P22" s="109"/>
      <c r="Q22" s="56">
        <v>19</v>
      </c>
      <c r="R22" s="104"/>
      <c r="S22" s="108"/>
      <c r="T22" s="56">
        <v>19</v>
      </c>
      <c r="U22" s="105"/>
      <c r="V22" s="216"/>
      <c r="W22" s="56">
        <v>19</v>
      </c>
      <c r="X22" s="104"/>
      <c r="Y22" s="108"/>
      <c r="Z22" s="56">
        <v>19</v>
      </c>
      <c r="AA22" s="104"/>
      <c r="AB22" s="108"/>
      <c r="AC22" s="56">
        <v>19</v>
      </c>
      <c r="AD22" s="104"/>
      <c r="AE22" s="108"/>
      <c r="AF22" s="56">
        <v>19</v>
      </c>
      <c r="AG22" s="104"/>
      <c r="AH22" s="108"/>
      <c r="AI22" s="56">
        <v>19</v>
      </c>
      <c r="AJ22" s="104"/>
      <c r="AK22" s="108"/>
    </row>
    <row r="23" spans="2:37" ht="14.25" customHeight="1" x14ac:dyDescent="0.2">
      <c r="B23" s="56">
        <v>20</v>
      </c>
      <c r="C23" s="59"/>
      <c r="D23" s="61"/>
      <c r="E23" s="56">
        <v>20</v>
      </c>
      <c r="F23" s="59"/>
      <c r="G23" s="103"/>
      <c r="H23" s="56">
        <v>20</v>
      </c>
      <c r="I23" s="59"/>
      <c r="J23" s="108"/>
      <c r="K23" s="56">
        <v>20</v>
      </c>
      <c r="L23" s="59"/>
      <c r="M23" s="61"/>
      <c r="N23" s="56">
        <v>20</v>
      </c>
      <c r="O23" s="59"/>
      <c r="P23" s="109"/>
      <c r="Q23" s="56">
        <v>20</v>
      </c>
      <c r="R23" s="59"/>
      <c r="S23" s="61"/>
      <c r="T23" s="56">
        <v>20</v>
      </c>
      <c r="U23" s="105"/>
      <c r="V23" s="216"/>
      <c r="W23" s="56">
        <v>20</v>
      </c>
      <c r="X23" s="59"/>
      <c r="Y23" s="61"/>
      <c r="Z23" s="56">
        <v>20</v>
      </c>
      <c r="AA23" s="104"/>
      <c r="AB23" s="108"/>
      <c r="AC23" s="56">
        <v>20</v>
      </c>
      <c r="AD23" s="104"/>
      <c r="AE23" s="108"/>
      <c r="AF23" s="56">
        <v>20</v>
      </c>
      <c r="AG23" s="104"/>
      <c r="AH23" s="108"/>
      <c r="AI23" s="56">
        <v>20</v>
      </c>
      <c r="AJ23" s="104"/>
      <c r="AK23" s="108"/>
    </row>
    <row r="24" spans="2:37" ht="14.25" customHeight="1" x14ac:dyDescent="0.2">
      <c r="B24" s="56">
        <v>21</v>
      </c>
      <c r="C24" s="59"/>
      <c r="D24" s="61"/>
      <c r="E24" s="56">
        <v>21</v>
      </c>
      <c r="F24" s="59"/>
      <c r="G24" s="103"/>
      <c r="H24" s="56">
        <v>21</v>
      </c>
      <c r="I24" s="59"/>
      <c r="J24" s="108"/>
      <c r="K24" s="56">
        <v>21</v>
      </c>
      <c r="L24" s="59"/>
      <c r="M24" s="61"/>
      <c r="N24" s="56">
        <v>21</v>
      </c>
      <c r="O24" s="59"/>
      <c r="P24" s="109"/>
      <c r="Q24" s="56">
        <v>21</v>
      </c>
      <c r="R24" s="59"/>
      <c r="S24" s="61"/>
      <c r="T24" s="56">
        <v>21</v>
      </c>
      <c r="U24" s="105"/>
      <c r="V24" s="216"/>
      <c r="W24" s="56">
        <v>21</v>
      </c>
      <c r="X24" s="59"/>
      <c r="Y24" s="61"/>
      <c r="Z24" s="56">
        <v>21</v>
      </c>
      <c r="AA24" s="104"/>
      <c r="AB24" s="108"/>
      <c r="AC24" s="56">
        <v>21</v>
      </c>
      <c r="AD24" s="104"/>
      <c r="AE24" s="108"/>
      <c r="AF24" s="56">
        <v>21</v>
      </c>
      <c r="AG24" s="104"/>
      <c r="AH24" s="108"/>
      <c r="AI24" s="56">
        <v>21</v>
      </c>
      <c r="AJ24" s="104"/>
      <c r="AK24" s="108"/>
    </row>
    <row r="25" spans="2:37" ht="14.25" customHeight="1" x14ac:dyDescent="0.2">
      <c r="B25" s="56">
        <v>22</v>
      </c>
      <c r="C25" s="59"/>
      <c r="D25" s="61"/>
      <c r="E25" s="56">
        <v>22</v>
      </c>
      <c r="F25" s="59"/>
      <c r="G25" s="111"/>
      <c r="H25" s="56">
        <v>22</v>
      </c>
      <c r="I25" s="59"/>
      <c r="J25" s="108"/>
      <c r="K25" s="56">
        <v>22</v>
      </c>
      <c r="L25" s="59"/>
      <c r="M25" s="61"/>
      <c r="N25" s="56">
        <v>22</v>
      </c>
      <c r="O25" s="59"/>
      <c r="P25" s="109"/>
      <c r="Q25" s="56">
        <v>22</v>
      </c>
      <c r="R25" s="59"/>
      <c r="S25" s="61"/>
      <c r="T25" s="56">
        <v>22</v>
      </c>
      <c r="U25" s="105"/>
      <c r="V25" s="216"/>
      <c r="W25" s="56">
        <v>22</v>
      </c>
      <c r="X25" s="59"/>
      <c r="Y25" s="61"/>
      <c r="Z25" s="56">
        <v>22</v>
      </c>
      <c r="AA25" s="104"/>
      <c r="AB25" s="108"/>
      <c r="AC25" s="56">
        <v>22</v>
      </c>
      <c r="AD25" s="104"/>
      <c r="AE25" s="108"/>
      <c r="AF25" s="56">
        <v>22</v>
      </c>
      <c r="AG25" s="104"/>
      <c r="AH25" s="108"/>
      <c r="AI25" s="56">
        <v>22</v>
      </c>
      <c r="AJ25" s="104"/>
      <c r="AK25" s="108"/>
    </row>
    <row r="26" spans="2:37" ht="14.25" customHeight="1" x14ac:dyDescent="0.2">
      <c r="B26" s="56">
        <v>23</v>
      </c>
      <c r="C26" s="59"/>
      <c r="D26" s="61"/>
      <c r="E26" s="56">
        <v>23</v>
      </c>
      <c r="F26" s="59"/>
      <c r="G26" s="61"/>
      <c r="H26" s="56">
        <v>23</v>
      </c>
      <c r="I26" s="59"/>
      <c r="J26" s="108"/>
      <c r="K26" s="56">
        <v>23</v>
      </c>
      <c r="L26" s="59"/>
      <c r="M26" s="61"/>
      <c r="N26" s="56">
        <v>23</v>
      </c>
      <c r="O26" s="59"/>
      <c r="P26" s="109"/>
      <c r="Q26" s="56">
        <v>23</v>
      </c>
      <c r="R26" s="59"/>
      <c r="S26" s="61"/>
      <c r="T26" s="56">
        <v>23</v>
      </c>
      <c r="U26" s="105"/>
      <c r="V26" s="216"/>
      <c r="W26" s="56">
        <v>23</v>
      </c>
      <c r="X26" s="59"/>
      <c r="Y26" s="61"/>
      <c r="Z26" s="56">
        <v>23</v>
      </c>
      <c r="AA26" s="104"/>
      <c r="AB26" s="108"/>
      <c r="AC26" s="56">
        <v>23</v>
      </c>
      <c r="AD26" s="104"/>
      <c r="AE26" s="108"/>
      <c r="AF26" s="56">
        <v>23</v>
      </c>
      <c r="AG26" s="104"/>
      <c r="AH26" s="108"/>
      <c r="AI26" s="56">
        <v>23</v>
      </c>
      <c r="AJ26" s="104"/>
      <c r="AK26" s="108"/>
    </row>
    <row r="27" spans="2:37" ht="14.25" customHeight="1" x14ac:dyDescent="0.2">
      <c r="B27" s="56">
        <v>24</v>
      </c>
      <c r="C27" s="59"/>
      <c r="D27" s="61"/>
      <c r="E27" s="56">
        <v>24</v>
      </c>
      <c r="F27" s="59"/>
      <c r="G27" s="61"/>
      <c r="H27" s="56">
        <v>24</v>
      </c>
      <c r="I27" s="59"/>
      <c r="J27" s="108"/>
      <c r="K27" s="56">
        <v>24</v>
      </c>
      <c r="L27" s="59"/>
      <c r="M27" s="61"/>
      <c r="N27" s="56">
        <v>24</v>
      </c>
      <c r="O27" s="59"/>
      <c r="P27" s="109"/>
      <c r="Q27" s="56">
        <v>24</v>
      </c>
      <c r="R27" s="59"/>
      <c r="S27" s="61"/>
      <c r="T27" s="56">
        <v>24</v>
      </c>
      <c r="U27" s="59"/>
      <c r="V27" s="109"/>
      <c r="W27" s="56">
        <v>24</v>
      </c>
      <c r="X27" s="59"/>
      <c r="Y27" s="61"/>
      <c r="Z27" s="56">
        <v>24</v>
      </c>
      <c r="AA27" s="59"/>
      <c r="AB27" s="108"/>
      <c r="AC27" s="56">
        <v>24</v>
      </c>
      <c r="AD27" s="59"/>
      <c r="AE27" s="108"/>
      <c r="AF27" s="56">
        <v>24</v>
      </c>
      <c r="AG27" s="59"/>
      <c r="AH27" s="108"/>
      <c r="AI27" s="56">
        <v>24</v>
      </c>
      <c r="AJ27" s="59"/>
      <c r="AK27" s="108"/>
    </row>
    <row r="28" spans="2:37" ht="14.25" customHeight="1" x14ac:dyDescent="0.2">
      <c r="B28" s="56">
        <v>25</v>
      </c>
      <c r="C28" s="59"/>
      <c r="D28" s="61"/>
      <c r="E28" s="56">
        <v>25</v>
      </c>
      <c r="F28" s="59"/>
      <c r="G28" s="61"/>
      <c r="H28" s="56">
        <v>25</v>
      </c>
      <c r="I28" s="59"/>
      <c r="J28" s="61"/>
      <c r="K28" s="56">
        <v>25</v>
      </c>
      <c r="L28" s="59"/>
      <c r="M28" s="61"/>
      <c r="N28" s="56">
        <v>25</v>
      </c>
      <c r="O28" s="59"/>
      <c r="P28" s="109"/>
      <c r="Q28" s="56">
        <v>25</v>
      </c>
      <c r="R28" s="59"/>
      <c r="S28" s="61"/>
      <c r="T28" s="56">
        <v>25</v>
      </c>
      <c r="U28" s="59"/>
      <c r="V28" s="109"/>
      <c r="W28" s="56">
        <v>25</v>
      </c>
      <c r="X28" s="59"/>
      <c r="Y28" s="61"/>
      <c r="Z28" s="56">
        <v>25</v>
      </c>
      <c r="AA28" s="59"/>
      <c r="AB28" s="108"/>
      <c r="AC28" s="56">
        <v>25</v>
      </c>
      <c r="AD28" s="59"/>
      <c r="AE28" s="108"/>
      <c r="AF28" s="56">
        <v>25</v>
      </c>
      <c r="AG28" s="59"/>
      <c r="AH28" s="108"/>
      <c r="AI28" s="56">
        <v>25</v>
      </c>
      <c r="AJ28" s="59"/>
      <c r="AK28" s="108"/>
    </row>
    <row r="29" spans="2:37" ht="14.25" customHeight="1" x14ac:dyDescent="0.2">
      <c r="B29" s="56">
        <v>26</v>
      </c>
      <c r="C29" s="59"/>
      <c r="D29" s="61"/>
      <c r="E29" s="56">
        <v>26</v>
      </c>
      <c r="F29" s="59"/>
      <c r="G29" s="61"/>
      <c r="H29" s="56">
        <v>26</v>
      </c>
      <c r="I29" s="59"/>
      <c r="J29" s="61"/>
      <c r="K29" s="56">
        <v>26</v>
      </c>
      <c r="L29" s="59"/>
      <c r="M29" s="61"/>
      <c r="N29" s="56">
        <v>26</v>
      </c>
      <c r="O29" s="59"/>
      <c r="P29" s="109"/>
      <c r="Q29" s="56">
        <v>26</v>
      </c>
      <c r="R29" s="59"/>
      <c r="S29" s="61"/>
      <c r="T29" s="56">
        <v>26</v>
      </c>
      <c r="U29" s="59"/>
      <c r="V29" s="109"/>
      <c r="W29" s="56">
        <v>26</v>
      </c>
      <c r="X29" s="59"/>
      <c r="Y29" s="61"/>
      <c r="Z29" s="56">
        <v>26</v>
      </c>
      <c r="AA29" s="59"/>
      <c r="AB29" s="108"/>
      <c r="AC29" s="56">
        <v>26</v>
      </c>
      <c r="AD29" s="59"/>
      <c r="AE29" s="108"/>
      <c r="AF29" s="56">
        <v>26</v>
      </c>
      <c r="AG29" s="59"/>
      <c r="AH29" s="108"/>
      <c r="AI29" s="56">
        <v>26</v>
      </c>
      <c r="AJ29" s="59"/>
      <c r="AK29" s="108"/>
    </row>
    <row r="30" spans="2:37" ht="14.25" customHeight="1" x14ac:dyDescent="0.2">
      <c r="B30" s="56">
        <v>27</v>
      </c>
      <c r="C30" s="59"/>
      <c r="D30" s="61"/>
      <c r="E30" s="56">
        <v>27</v>
      </c>
      <c r="F30" s="59"/>
      <c r="G30" s="61"/>
      <c r="H30" s="56">
        <v>27</v>
      </c>
      <c r="I30" s="59"/>
      <c r="J30" s="61"/>
      <c r="K30" s="56">
        <v>27</v>
      </c>
      <c r="L30" s="59"/>
      <c r="M30" s="61"/>
      <c r="N30" s="56">
        <v>27</v>
      </c>
      <c r="O30" s="59"/>
      <c r="P30" s="109"/>
      <c r="Q30" s="56">
        <v>27</v>
      </c>
      <c r="R30" s="59"/>
      <c r="S30" s="61"/>
      <c r="T30" s="56">
        <v>27</v>
      </c>
      <c r="U30" s="59"/>
      <c r="V30" s="109"/>
      <c r="W30" s="56">
        <v>27</v>
      </c>
      <c r="X30" s="59"/>
      <c r="Y30" s="61"/>
      <c r="Z30" s="56">
        <v>27</v>
      </c>
      <c r="AA30" s="59"/>
      <c r="AB30" s="108"/>
      <c r="AC30" s="56">
        <v>27</v>
      </c>
      <c r="AD30" s="59"/>
      <c r="AE30" s="108"/>
      <c r="AF30" s="56">
        <v>27</v>
      </c>
      <c r="AG30" s="59"/>
      <c r="AH30" s="108"/>
      <c r="AI30" s="56">
        <v>27</v>
      </c>
      <c r="AJ30" s="59"/>
      <c r="AK30" s="108"/>
    </row>
    <row r="31" spans="2:37" ht="14.25" customHeight="1" x14ac:dyDescent="0.2">
      <c r="B31" s="56">
        <v>28</v>
      </c>
      <c r="C31" s="59"/>
      <c r="D31" s="61"/>
      <c r="E31" s="56">
        <v>28</v>
      </c>
      <c r="F31" s="59"/>
      <c r="G31" s="61"/>
      <c r="H31" s="56">
        <v>28</v>
      </c>
      <c r="I31" s="59"/>
      <c r="J31" s="61"/>
      <c r="K31" s="56">
        <v>28</v>
      </c>
      <c r="L31" s="59"/>
      <c r="M31" s="61"/>
      <c r="N31" s="56">
        <v>28</v>
      </c>
      <c r="O31" s="59"/>
      <c r="P31" s="109"/>
      <c r="Q31" s="56">
        <v>28</v>
      </c>
      <c r="R31" s="59"/>
      <c r="S31" s="61"/>
      <c r="T31" s="56">
        <v>28</v>
      </c>
      <c r="U31" s="59"/>
      <c r="V31" s="109"/>
      <c r="W31" s="56">
        <v>28</v>
      </c>
      <c r="X31" s="59"/>
      <c r="Y31" s="61"/>
      <c r="Z31" s="56">
        <v>28</v>
      </c>
      <c r="AA31" s="59"/>
      <c r="AB31" s="108"/>
      <c r="AC31" s="56">
        <v>28</v>
      </c>
      <c r="AD31" s="59"/>
      <c r="AE31" s="108"/>
      <c r="AF31" s="56">
        <v>28</v>
      </c>
      <c r="AG31" s="59"/>
      <c r="AH31" s="108"/>
      <c r="AI31" s="56">
        <v>28</v>
      </c>
      <c r="AJ31" s="59"/>
      <c r="AK31" s="108"/>
    </row>
    <row r="32" spans="2:37" ht="14.25" customHeight="1" x14ac:dyDescent="0.2">
      <c r="B32" s="56">
        <v>29</v>
      </c>
      <c r="C32" s="58"/>
      <c r="D32" s="61"/>
      <c r="E32" s="56">
        <v>29</v>
      </c>
      <c r="F32" s="58"/>
      <c r="G32" s="61"/>
      <c r="H32" s="56">
        <v>29</v>
      </c>
      <c r="I32" s="59"/>
      <c r="J32" s="61"/>
      <c r="K32" s="56">
        <v>29</v>
      </c>
      <c r="L32" s="59"/>
      <c r="M32" s="61"/>
      <c r="N32" s="56">
        <v>29</v>
      </c>
      <c r="O32" s="59"/>
      <c r="P32" s="109"/>
      <c r="Q32" s="56">
        <v>29</v>
      </c>
      <c r="R32" s="59"/>
      <c r="S32" s="61"/>
      <c r="T32" s="56">
        <v>29</v>
      </c>
      <c r="U32" s="59"/>
      <c r="V32" s="109"/>
      <c r="W32" s="56">
        <v>29</v>
      </c>
      <c r="X32" s="59"/>
      <c r="Y32" s="61"/>
      <c r="Z32" s="56">
        <v>29</v>
      </c>
      <c r="AA32" s="59"/>
      <c r="AB32" s="108"/>
      <c r="AC32" s="56">
        <v>29</v>
      </c>
      <c r="AD32" s="59"/>
      <c r="AE32" s="108"/>
      <c r="AF32" s="56">
        <v>29</v>
      </c>
      <c r="AG32" s="59"/>
      <c r="AH32" s="108"/>
      <c r="AI32" s="56">
        <v>29</v>
      </c>
      <c r="AJ32" s="59"/>
      <c r="AK32" s="108"/>
    </row>
    <row r="33" spans="2:37" ht="14.25" customHeight="1" x14ac:dyDescent="0.2">
      <c r="B33" s="56">
        <v>30</v>
      </c>
      <c r="C33" s="58"/>
      <c r="D33" s="61"/>
      <c r="E33" s="56">
        <v>30</v>
      </c>
      <c r="F33" s="58"/>
      <c r="G33" s="61"/>
      <c r="H33" s="56">
        <v>30</v>
      </c>
      <c r="I33" s="58"/>
      <c r="J33" s="61"/>
      <c r="K33" s="56">
        <v>30</v>
      </c>
      <c r="L33" s="59"/>
      <c r="M33" s="61"/>
      <c r="N33" s="56">
        <v>30</v>
      </c>
      <c r="O33" s="59"/>
      <c r="P33" s="109"/>
      <c r="Q33" s="56">
        <v>30</v>
      </c>
      <c r="R33" s="59"/>
      <c r="S33" s="61"/>
      <c r="T33" s="56">
        <v>30</v>
      </c>
      <c r="U33" s="59"/>
      <c r="V33" s="109"/>
      <c r="W33" s="56">
        <v>30</v>
      </c>
      <c r="X33" s="59"/>
      <c r="Y33" s="61"/>
      <c r="Z33" s="56">
        <v>30</v>
      </c>
      <c r="AA33" s="59"/>
      <c r="AB33" s="108"/>
      <c r="AC33" s="56">
        <v>30</v>
      </c>
      <c r="AD33" s="59"/>
      <c r="AE33" s="108"/>
      <c r="AF33" s="56">
        <v>30</v>
      </c>
      <c r="AG33" s="59"/>
      <c r="AH33" s="108"/>
      <c r="AI33" s="56">
        <v>30</v>
      </c>
      <c r="AJ33" s="59"/>
      <c r="AK33" s="108"/>
    </row>
    <row r="34" spans="2:37" ht="14.25" customHeight="1" x14ac:dyDescent="0.2">
      <c r="B34" s="56">
        <v>31</v>
      </c>
      <c r="C34" s="58"/>
      <c r="D34" s="61"/>
      <c r="E34" s="56">
        <v>31</v>
      </c>
      <c r="F34" s="58"/>
      <c r="G34" s="61"/>
      <c r="H34" s="56">
        <v>31</v>
      </c>
      <c r="I34" s="58"/>
      <c r="J34" s="61"/>
      <c r="K34" s="56">
        <v>31</v>
      </c>
      <c r="L34" s="59"/>
      <c r="M34" s="61"/>
      <c r="N34" s="56">
        <v>31</v>
      </c>
      <c r="O34" s="58"/>
      <c r="P34" s="61"/>
      <c r="Q34" s="56">
        <v>31</v>
      </c>
      <c r="R34" s="59"/>
      <c r="S34" s="61"/>
      <c r="T34" s="56">
        <v>31</v>
      </c>
      <c r="U34" s="58"/>
      <c r="V34" s="61"/>
      <c r="W34" s="56">
        <v>31</v>
      </c>
      <c r="X34" s="59"/>
      <c r="Y34" s="61"/>
      <c r="Z34" s="56">
        <v>31</v>
      </c>
      <c r="AA34" s="59"/>
      <c r="AB34" s="61"/>
      <c r="AC34" s="56">
        <v>31</v>
      </c>
      <c r="AD34" s="59"/>
      <c r="AE34" s="61"/>
      <c r="AF34" s="56">
        <v>31</v>
      </c>
      <c r="AG34" s="59"/>
      <c r="AH34" s="61"/>
      <c r="AI34" s="56">
        <v>31</v>
      </c>
      <c r="AJ34" s="59"/>
      <c r="AK34" s="61"/>
    </row>
    <row r="35" spans="2:37" ht="14.25" customHeight="1" x14ac:dyDescent="0.2">
      <c r="B35" s="56">
        <v>32</v>
      </c>
      <c r="C35" s="58"/>
      <c r="D35" s="61"/>
      <c r="E35" s="56">
        <v>32</v>
      </c>
      <c r="F35" s="58"/>
      <c r="G35" s="61"/>
      <c r="H35" s="56">
        <v>32</v>
      </c>
      <c r="I35" s="58"/>
      <c r="J35" s="61"/>
      <c r="K35" s="56">
        <v>32</v>
      </c>
      <c r="L35" s="59"/>
      <c r="M35" s="61"/>
      <c r="N35" s="56">
        <v>32</v>
      </c>
      <c r="O35" s="58"/>
      <c r="P35" s="61"/>
      <c r="Q35" s="56">
        <v>32</v>
      </c>
      <c r="R35" s="59"/>
      <c r="S35" s="61"/>
      <c r="T35" s="56">
        <v>32</v>
      </c>
      <c r="U35" s="58"/>
      <c r="V35" s="61"/>
      <c r="W35" s="56">
        <v>32</v>
      </c>
      <c r="X35" s="59"/>
      <c r="Y35" s="61"/>
      <c r="Z35" s="56">
        <v>32</v>
      </c>
      <c r="AA35" s="59"/>
      <c r="AB35" s="61"/>
      <c r="AC35" s="56">
        <v>32</v>
      </c>
      <c r="AD35" s="59"/>
      <c r="AE35" s="61"/>
      <c r="AF35" s="56">
        <v>32</v>
      </c>
      <c r="AG35" s="59"/>
      <c r="AH35" s="61"/>
      <c r="AI35" s="56">
        <v>32</v>
      </c>
      <c r="AJ35" s="59"/>
      <c r="AK35" s="61"/>
    </row>
    <row r="36" spans="2:37" ht="14.25" customHeight="1" x14ac:dyDescent="0.2">
      <c r="B36" s="56">
        <v>33</v>
      </c>
      <c r="C36" s="58"/>
      <c r="D36" s="61"/>
      <c r="E36" s="56">
        <v>33</v>
      </c>
      <c r="F36" s="58"/>
      <c r="G36" s="61"/>
      <c r="H36" s="56">
        <v>33</v>
      </c>
      <c r="I36" s="58"/>
      <c r="J36" s="61"/>
      <c r="K36" s="56">
        <v>33</v>
      </c>
      <c r="L36" s="59"/>
      <c r="M36" s="61"/>
      <c r="N36" s="56">
        <v>33</v>
      </c>
      <c r="O36" s="58"/>
      <c r="P36" s="61"/>
      <c r="Q36" s="56">
        <v>33</v>
      </c>
      <c r="R36" s="59"/>
      <c r="S36" s="61"/>
      <c r="T36" s="56">
        <v>33</v>
      </c>
      <c r="U36" s="58"/>
      <c r="V36" s="61"/>
      <c r="W36" s="56">
        <v>33</v>
      </c>
      <c r="X36" s="59"/>
      <c r="Y36" s="61"/>
      <c r="Z36" s="56">
        <v>33</v>
      </c>
      <c r="AA36" s="59"/>
      <c r="AB36" s="61"/>
      <c r="AC36" s="56">
        <v>33</v>
      </c>
      <c r="AD36" s="59"/>
      <c r="AE36" s="61"/>
      <c r="AF36" s="56">
        <v>33</v>
      </c>
      <c r="AG36" s="59"/>
      <c r="AH36" s="61"/>
      <c r="AI36" s="56">
        <v>33</v>
      </c>
      <c r="AJ36" s="59"/>
      <c r="AK36" s="61"/>
    </row>
    <row r="37" spans="2:37" ht="14.25" customHeight="1" x14ac:dyDescent="0.2">
      <c r="B37" s="56">
        <v>34</v>
      </c>
      <c r="C37" s="58"/>
      <c r="D37" s="61"/>
      <c r="E37" s="56">
        <v>34</v>
      </c>
      <c r="F37" s="58"/>
      <c r="G37" s="61"/>
      <c r="H37" s="56">
        <v>34</v>
      </c>
      <c r="I37" s="58"/>
      <c r="J37" s="61"/>
      <c r="K37" s="56">
        <v>34</v>
      </c>
      <c r="L37" s="59"/>
      <c r="M37" s="61"/>
      <c r="N37" s="56">
        <v>34</v>
      </c>
      <c r="O37" s="58"/>
      <c r="P37" s="61"/>
      <c r="Q37" s="56">
        <v>34</v>
      </c>
      <c r="R37" s="59"/>
      <c r="S37" s="61"/>
      <c r="T37" s="56">
        <v>34</v>
      </c>
      <c r="U37" s="58"/>
      <c r="V37" s="61"/>
      <c r="W37" s="56">
        <v>34</v>
      </c>
      <c r="X37" s="59"/>
      <c r="Y37" s="61"/>
      <c r="Z37" s="56">
        <v>34</v>
      </c>
      <c r="AA37" s="59"/>
      <c r="AB37" s="61"/>
      <c r="AC37" s="56">
        <v>34</v>
      </c>
      <c r="AD37" s="59"/>
      <c r="AE37" s="61"/>
      <c r="AF37" s="56">
        <v>34</v>
      </c>
      <c r="AG37" s="59"/>
      <c r="AH37" s="61"/>
      <c r="AI37" s="56">
        <v>34</v>
      </c>
      <c r="AJ37" s="59"/>
      <c r="AK37" s="61"/>
    </row>
    <row r="38" spans="2:37" ht="14.25" customHeight="1" thickBot="1" x14ac:dyDescent="0.25">
      <c r="B38" s="72">
        <v>35</v>
      </c>
      <c r="C38" s="73"/>
      <c r="D38" s="74"/>
      <c r="E38" s="72">
        <v>35</v>
      </c>
      <c r="F38" s="73"/>
      <c r="G38" s="74"/>
      <c r="H38" s="72">
        <v>35</v>
      </c>
      <c r="I38" s="73"/>
      <c r="J38" s="74"/>
      <c r="K38" s="72">
        <v>35</v>
      </c>
      <c r="L38" s="73"/>
      <c r="M38" s="74"/>
      <c r="N38" s="72">
        <v>35</v>
      </c>
      <c r="O38" s="73"/>
      <c r="P38" s="74"/>
      <c r="Q38" s="72">
        <v>35</v>
      </c>
      <c r="R38" s="75"/>
      <c r="S38" s="74"/>
      <c r="T38" s="72">
        <v>35</v>
      </c>
      <c r="U38" s="73"/>
      <c r="V38" s="74"/>
      <c r="W38" s="72">
        <v>35</v>
      </c>
      <c r="X38" s="75"/>
      <c r="Y38" s="74"/>
      <c r="Z38" s="72">
        <v>35</v>
      </c>
      <c r="AA38" s="75"/>
      <c r="AB38" s="74"/>
      <c r="AC38" s="72">
        <v>35</v>
      </c>
      <c r="AD38" s="75"/>
      <c r="AE38" s="74"/>
      <c r="AF38" s="72">
        <v>35</v>
      </c>
      <c r="AG38" s="75"/>
      <c r="AH38" s="74"/>
      <c r="AI38" s="72">
        <v>35</v>
      </c>
      <c r="AJ38" s="75"/>
      <c r="AK38" s="74"/>
    </row>
    <row r="40" spans="2:37" x14ac:dyDescent="0.2">
      <c r="C40" s="97" t="s">
        <v>272</v>
      </c>
    </row>
  </sheetData>
  <mergeCells count="12">
    <mergeCell ref="AG3:AH3"/>
    <mergeCell ref="AJ3:AK3"/>
    <mergeCell ref="AA3:AB3"/>
    <mergeCell ref="AD3:AE3"/>
    <mergeCell ref="C3:D3"/>
    <mergeCell ref="F3:G3"/>
    <mergeCell ref="I3:J3"/>
    <mergeCell ref="L3:M3"/>
    <mergeCell ref="U3:V3"/>
    <mergeCell ref="X3:Y3"/>
    <mergeCell ref="O3:P3"/>
    <mergeCell ref="R3:S3"/>
  </mergeCells>
  <phoneticPr fontId="1"/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公式記録Ｎｏ．１</vt:lpstr>
      <vt:lpstr>公式記録Ｎｏ．２</vt:lpstr>
      <vt:lpstr>試合前データ入力（○）</vt:lpstr>
      <vt:lpstr>得点経過データ入力○</vt:lpstr>
      <vt:lpstr>差込データ一覧</vt:lpstr>
      <vt:lpstr>VLOOKUP情報</vt:lpstr>
      <vt:lpstr>得点経過データ票</vt:lpstr>
      <vt:lpstr>第３ＡＲ管理表</vt:lpstr>
      <vt:lpstr>登録選手データ一覧〇</vt:lpstr>
      <vt:lpstr>反則データ入力</vt:lpstr>
      <vt:lpstr>公式記録Ｎｏ．１!Print_Area</vt:lpstr>
      <vt:lpstr>公式記録Ｎｏ．２!Print_Area</vt:lpstr>
      <vt:lpstr>第３ＡＲ管理表!Print_Area</vt:lpstr>
      <vt:lpstr>得点経過データ票!Print_Area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narasaki</dc:creator>
  <cp:lastModifiedBy>owner</cp:lastModifiedBy>
  <cp:lastPrinted>2018-05-10T23:11:06Z</cp:lastPrinted>
  <dcterms:created xsi:type="dcterms:W3CDTF">2011-08-19T07:59:52Z</dcterms:created>
  <dcterms:modified xsi:type="dcterms:W3CDTF">2018-05-22T00:44:53Z</dcterms:modified>
</cp:coreProperties>
</file>